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Anleitung" state="visible" r:id="rId4"/>
    <sheet sheetId="2" name="Schlüssel" state="visible" r:id="rId5"/>
    <sheet sheetId="3" name="Ausgaben" state="visible" r:id="rId6"/>
    <sheet sheetId="4" name="Personen" state="visible" r:id="rId7"/>
    <sheet sheetId="5" name="Übersicht" state="visible" r:id="rId8"/>
  </sheets>
  <definedNames>
    <definedName name="_xlnm.Print_Titles" localSheetId="1">'Schlüssel'!$2:$2</definedName>
    <definedName name="_xlnm.Print_Titles" localSheetId="2">'Ausgaben'!$2:$2</definedName>
    <definedName name="_xlnm.Print_Titles" localSheetId="3">'Personen'!$2:$2</definedName>
  </definedNames>
  <calcPr calcId="171027" fullCalcOnLoad="1"/>
</workbook>
</file>

<file path=xl/sharedStrings.xml><?xml version="1.0" encoding="utf-8"?>
<sst xmlns="http://schemas.openxmlformats.org/spreadsheetml/2006/main" count="101" uniqueCount="67">
  <si>
    <t>Schlüsselbuch-Vorlage</t>
  </si>
  <si>
    <t>Dieses Schlüsselbuch hält fest, welche Schlüssel es gibt, wer welchen Schlüssel hat und bis wann er zurück sein soll.</t>
  </si>
  <si>
    <t/>
  </si>
  <si>
    <t>In drei Schritten</t>
  </si>
  <si>
    <t>1. Tragen Sie Ihre Schlüssel im Blatt „Schlüssel“ ein: eine Zeile pro Schlüssel, jede mit eindeutiger Schlüssel-ID.</t>
  </si>
  <si>
    <t>2. Legen Sie im Blatt „Personen“ an, wer regelmäßig Schlüssel bekommt. Andere Namen tippen Sie bei der Ausgabe einfach ein.</t>
  </si>
  <si>
    <t>3. Jede Ausgabe ist eine neue Zeile im Blatt „Ausgaben“. Bei der Rückgabe tragen Sie nur das Datum unter „Rückgabe am“ nach; Status und Übersicht rechnen von selbst.</t>
  </si>
  <si>
    <t>Was die Status bedeuten</t>
  </si>
  <si>
    <t>• offen (gelb): ausgegeben, Rückgabe noch nicht fällig</t>
  </si>
  <si>
    <t>• überfällig (rot): das geplante Rückgabedatum ist überschritten</t>
  </si>
  <si>
    <t>• zurück: die Rückgabe ist eingetragen</t>
  </si>
  <si>
    <t>• Blatt „Schlüssel“: ausgegeben (gelb) heißt, mindestens ein Exemplar ist unterwegs; verfügbar heißt, alles ist da.</t>
  </si>
  <si>
    <t>Tipp</t>
  </si>
  <si>
    <t>Schlüssel gehören zu Rollen, nicht zu Personen. Beschreiben Sie, wofür ein Schlüssel gebraucht wird (z. B. „Hausmeister Musterstraße“), dann bleibt die Liste richtig, wenn Personen wechseln.</t>
  </si>
  <si>
    <t>Die grauen, kursiven Zeilen sind Beispiele. Löschen Sie sie, bevor Sie loslegen.</t>
  </si>
  <si>
    <t>Spalten mit Formeln sind gesperrt, damit sie nicht versehentlich überschrieben werden. Zum Sortieren oder Anpassen: Überprüfen → Blattschutz aufheben (ohne Kennwort).</t>
  </si>
  <si>
    <t>Wann Excel an Grenzen stößt</t>
  </si>
  <si>
    <t>Eine Tabelle funktioniert, solange eine Person sie pflegt. Eng wird es, wenn mehrere gleichzeitig eintragen, wenn Übergaben unterwegs passieren oder wenn Sie belegen müssen, wer wann unterschrieben hat: Eine Zelle lässt sich überschreiben, ohne dass es jemand merkt.</t>
  </si>
  <si>
    <t>Excel-Schlüsselbuch oder Software? Der Vergleich</t>
  </si>
  <si>
    <t>Muster ohne Gewähr. Die Vorlage ersetzt keine Rechtsberatung.</t>
  </si>
  <si>
    <t>Weitere Vorlagen: log-key.de/vorlagen</t>
  </si>
  <si>
    <t>Eine Vorlage von Log+Key (Westrath GmbH, Aachen).</t>
  </si>
  <si>
    <t>Bestand: eine Zeile pro Schlüssel. Status und offene Ausgaben rechnen von selbst (graue Spalten).</t>
  </si>
  <si>
    <t>Schlüssel-ID</t>
  </si>
  <si>
    <t>Bezeichnung</t>
  </si>
  <si>
    <t>Objekt / Adresse</t>
  </si>
  <si>
    <t>Schließanlage</t>
  </si>
  <si>
    <t>Exemplare</t>
  </si>
  <si>
    <t>Aufbewahrungsort</t>
  </si>
  <si>
    <t>Status</t>
  </si>
  <si>
    <t>offene Ausgaben</t>
  </si>
  <si>
    <t>Bemerkung</t>
  </si>
  <si>
    <t>S-001</t>
  </si>
  <si>
    <t>Generalschlüssel Verwaltung</t>
  </si>
  <si>
    <t>Musterstraße 1, Musterstadt</t>
  </si>
  <si>
    <t>A-4711</t>
  </si>
  <si>
    <t>Schlüsselschrank Büro</t>
  </si>
  <si>
    <t>Beispiel — löschen</t>
  </si>
  <si>
    <t>S-002</t>
  </si>
  <si>
    <t>Wohnung 3. OG links</t>
  </si>
  <si>
    <t>S-003</t>
  </si>
  <si>
    <t>Technikraum Keller</t>
  </si>
  <si>
    <t>Beispielweg 5, Musterstadt</t>
  </si>
  <si>
    <t>Hausmeisterei</t>
  </si>
  <si>
    <t>Journal: jede Ausgabe eine neue Zeile. Bei der Rückgabe nur „Rückgabe am“ eintragen.</t>
  </si>
  <si>
    <t>Ausgabe am</t>
  </si>
  <si>
    <t>Empfänger*in</t>
  </si>
  <si>
    <t>ausgegeben von</t>
  </si>
  <si>
    <t>Rückgabe geplant</t>
  </si>
  <si>
    <t>Rückgabe am</t>
  </si>
  <si>
    <t>Max Muster</t>
  </si>
  <si>
    <t>Erika Beispiel</t>
  </si>
  <si>
    <t>Lea Schmidt</t>
  </si>
  <si>
    <t>Datenminimierung: nur Name, Firma oder Abteilung und bei Bedarf eine dienstliche Telefonnummer. Keine Privatadressen, keine Ausweisdaten.</t>
  </si>
  <si>
    <t>Name</t>
  </si>
  <si>
    <t>Firma / Abteilung</t>
  </si>
  <si>
    <t>Telefon (optional)</t>
  </si>
  <si>
    <t>Muster Haustechnik GmbH</t>
  </si>
  <si>
    <t>0241 1234567</t>
  </si>
  <si>
    <t>Verwaltung</t>
  </si>
  <si>
    <t>Reinigung</t>
  </si>
  <si>
    <t>Übersicht</t>
  </si>
  <si>
    <t>Schlüssel gesamt</t>
  </si>
  <si>
    <t>Schlüssel ausgegeben</t>
  </si>
  <si>
    <t>Ausgaben überfällig</t>
  </si>
  <si>
    <t>Rückgaben diesen Monat</t>
  </si>
  <si>
    <t>Die Zahlen rechnen aus den Blättern „Schlüssel“ und „Ausgaben“. Stichtag ist das heutige Datum.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</si>
</sst>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1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u/>
      <color rgb="FF5746AD"/>
    </font>
    <font>
      <b/>
    </font>
    <font>
      <color rgb="FF6B6B6B"/>
      <sz val="10"/>
    </font>
    <font>
      <i/>
      <color rgb="FF6B6B6B"/>
      <sz val="10"/>
    </font>
    <font>
      <i/>
      <color rgb="FF8A8A8A"/>
    </font>
    <font>
      <color rgb="FF333333"/>
    </font>
    <font>
      <b/>
      <sz val="14"/>
    </font>
    <font>
      <b/>
      <sz val="13"/>
    </font>
  </fonts>
  <fills count="4">
    <fill>
      <patternFill patternType="none"/>
    </fill>
    <fill>
      <patternFill patternType="gray125"/>
    </fill>
    <fill>
      <patternFill patternType="solid">
        <fgColor rgb="FFEDEDED"/>
      </patternFill>
    </fill>
    <fill>
      <patternFill patternType="solid">
        <fgColor rgb="FFF6F6F6"/>
      </patternFill>
    </fill>
  </fills>
  <borders count="2">
    <border>
      <left/>
      <right/>
      <top/>
      <bottom/>
      <diagonal/>
    </border>
    <border>
      <left/>
      <right/>
      <top/>
      <bottom style="thin">
        <color rgb="FFBDBDB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/>
    <xf numFmtId="0" fontId="0" fillId="0" borderId="0" xfId="0" applyProtection="1">
      <protection locked="0"/>
    </xf>
    <xf numFmtId="0" fontId="8" fillId="3" borderId="0" xfId="0" applyFont="1" applyFill="1"/>
    <xf numFmtId="164" fontId="7" fillId="0" borderId="0" xfId="0" applyNumberFormat="1" applyFont="1" applyProtection="1">
      <protection locked="0"/>
    </xf>
    <xf numFmtId="0" fontId="7" fillId="0" borderId="0" xfId="0" applyFont="1" applyProtection="1">
      <protection locked="0"/>
    </xf>
    <xf numFmtId="0" fontId="7" fillId="3" borderId="0" xfId="0" applyFont="1" applyFill="1"/>
    <xf numFmtId="164" fontId="0" fillId="0" borderId="0" xfId="0" applyNumberFormat="1" applyProtection="1">
      <protection locked="0"/>
    </xf>
    <xf numFmtId="0" fontId="9" fillId="0" borderId="0" xfId="0" applyFont="1"/>
    <xf numFmtId="0" fontId="10" fillId="0" borderId="0" xfId="0" applyFont="1" applyAlignment="1">
      <alignment horizontal="right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4">
    <dxf>
      <fill>
        <patternFill patternType="solid">
          <bgColor rgb="FFFFF2CC"/>
        </patternFill>
      </fill>
    </dxf>
    <dxf>
      <font>
        <b/>
        <color rgb="FF8A1C1C"/>
      </font>
      <fill>
        <patternFill patternType="solid">
          <bgColor rgb="FFF8D7DA"/>
        </patternFill>
      </fill>
    </dxf>
    <dxf>
      <fill>
        <patternFill patternType="solid">
          <bgColor rgb="FFFFF2CC"/>
        </patternFill>
      </fill>
    </dxf>
    <dxf>
      <font>
        <color rgb="FF8A1C1C"/>
      </font>
      <fill>
        <patternFill patternType="solid">
          <bgColor rgb="FFF8D7D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log-key.de/vergleich/log-key-vs-excel-schluesselbuch/" TargetMode="External"/><Relationship Id="rId2" Type="http://schemas.openxmlformats.org/officeDocument/2006/relationships/hyperlink" Target="https://www.log-key.de/vorlag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B7AF4"/>
    <pageSetUpPr fitToPage="1"/>
  </sheetPr>
  <dimension ref="A1:A27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3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2</v>
      </c>
    </row>
    <row r="9" spans="1:1" x14ac:dyDescent="0.25">
      <c r="A9" s="3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2</v>
      </c>
    </row>
    <row r="15" spans="1:1" x14ac:dyDescent="0.25">
      <c r="A15" s="3" t="s">
        <v>12</v>
      </c>
    </row>
    <row r="16" spans="1:1" x14ac:dyDescent="0.25">
      <c r="A16" s="2" t="s">
        <v>13</v>
      </c>
    </row>
    <row r="17" spans="1:1" x14ac:dyDescent="0.25">
      <c r="A17" s="2" t="s">
        <v>2</v>
      </c>
    </row>
    <row r="18" spans="1:1" x14ac:dyDescent="0.25">
      <c r="A18" s="2" t="s">
        <v>14</v>
      </c>
    </row>
    <row r="19" spans="1:1" x14ac:dyDescent="0.25">
      <c r="A19" s="2" t="s">
        <v>15</v>
      </c>
    </row>
    <row r="20" spans="1:1" x14ac:dyDescent="0.25">
      <c r="A20" s="2" t="s">
        <v>2</v>
      </c>
    </row>
    <row r="21" spans="1:1" x14ac:dyDescent="0.25">
      <c r="A21" s="3" t="s">
        <v>16</v>
      </c>
    </row>
    <row r="22" spans="1:1" x14ac:dyDescent="0.25">
      <c r="A22" s="2" t="s">
        <v>17</v>
      </c>
    </row>
    <row r="23" spans="1:1" x14ac:dyDescent="0.25">
      <c r="A23" s="4" t="s">
        <v>18</v>
      </c>
    </row>
    <row r="24" spans="1:1" x14ac:dyDescent="0.25">
      <c r="A24" s="2" t="s">
        <v>2</v>
      </c>
    </row>
    <row r="25" spans="1:1" x14ac:dyDescent="0.25">
      <c r="A25" s="5" t="s">
        <v>19</v>
      </c>
    </row>
    <row r="26" spans="1:1" x14ac:dyDescent="0.25">
      <c r="A26" s="4" t="s">
        <v>20</v>
      </c>
    </row>
    <row r="27" spans="1:1" x14ac:dyDescent="0.25">
      <c r="A27" s="6" t="s">
        <v>21</v>
      </c>
    </row>
  </sheetData>
  <sheetProtection sheet="1" formatColumns="0" formatRows="0" sort="0" autoFilter="0"/>
  <hyperlinks>
    <hyperlink ref="A23" r:id="rId1"/>
    <hyperlink ref="A26" r:id="rId2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2"/>
  <sheetViews>
    <sheetView workbookViewId="0">
      <pane ySplit="2" topLeftCell="A3" activePane="bottomLeft" state="frozen"/>
      <selection pane="bottomLeft" activeCell="A3" sqref="A3"/>
    </sheetView>
  </sheetViews>
  <sheetFormatPr defaultRowHeight="15" outlineLevelRow="0" outlineLevelCol="0" x14ac:dyDescent="55"/>
  <cols>
    <col min="1" max="1" width="14" customWidth="1"/>
    <col min="2" max="3" width="30" customWidth="1"/>
    <col min="4" max="4" width="16" customWidth="1"/>
    <col min="5" max="5" width="11" customWidth="1"/>
    <col min="6" max="6" width="22" customWidth="1"/>
    <col min="7" max="7" width="13" customWidth="1"/>
    <col min="8" max="8" width="15" customWidth="1"/>
    <col min="9" max="9" width="26" customWidth="1"/>
  </cols>
  <sheetData>
    <row r="1" ht="32" customHeight="1" spans="1:9" x14ac:dyDescent="0.25">
      <c r="A1" s="7" t="s">
        <v>22</v>
      </c>
      <c r="B1" s="7"/>
      <c r="C1" s="7"/>
      <c r="D1" s="7"/>
      <c r="E1" s="7"/>
      <c r="F1" s="7"/>
      <c r="G1" s="7"/>
      <c r="H1" s="7"/>
      <c r="I1" s="7"/>
    </row>
    <row r="2" ht="30" customHeight="1" spans="1:9" x14ac:dyDescent="0.25">
      <c r="A2" s="8" t="s">
        <v>23</v>
      </c>
      <c r="B2" s="8" t="s">
        <v>24</v>
      </c>
      <c r="C2" s="8" t="s">
        <v>25</v>
      </c>
      <c r="D2" s="8" t="s">
        <v>26</v>
      </c>
      <c r="E2" s="8" t="s">
        <v>27</v>
      </c>
      <c r="F2" s="8" t="s">
        <v>28</v>
      </c>
      <c r="G2" s="8" t="s">
        <v>29</v>
      </c>
      <c r="H2" s="8" t="s">
        <v>30</v>
      </c>
      <c r="I2" s="8" t="s">
        <v>31</v>
      </c>
    </row>
    <row r="3" spans="1:9" x14ac:dyDescent="0.25">
      <c r="A3" s="9" t="s">
        <v>32</v>
      </c>
      <c r="B3" s="9" t="s">
        <v>33</v>
      </c>
      <c r="C3" s="9" t="s">
        <v>34</v>
      </c>
      <c r="D3" s="9" t="s">
        <v>35</v>
      </c>
      <c r="E3" s="9">
        <v>2</v>
      </c>
      <c r="F3" s="9" t="s">
        <v>36</v>
      </c>
      <c r="G3" s="9" t="str">
        <f>IF($A3="","",IF($H3&gt;0,"ausgegeben","verfügbar"))</f>
        <v>verfügbar</v>
      </c>
      <c r="H3" s="9">
        <f>IF($A3="","",COUNTIFS('Ausgaben'!$B$3:$B$502,$A3,'Ausgaben'!$H$3:$H$502,"offen")+COUNTIFS('Ausgaben'!$B$3:$B$502,$A3,'Ausgaben'!$H$3:$H$502,"überfällig"))</f>
        <v>0</v>
      </c>
      <c r="I3" s="9" t="s">
        <v>37</v>
      </c>
    </row>
    <row r="4" spans="1:9" x14ac:dyDescent="0.25">
      <c r="A4" s="9" t="s">
        <v>38</v>
      </c>
      <c r="B4" s="9" t="s">
        <v>39</v>
      </c>
      <c r="C4" s="9" t="s">
        <v>34</v>
      </c>
      <c r="D4" s="9" t="s">
        <v>35</v>
      </c>
      <c r="E4" s="9">
        <v>3</v>
      </c>
      <c r="F4" s="9" t="s">
        <v>36</v>
      </c>
      <c r="G4" s="9" t="str">
        <f>IF($A4="","",IF($H4&gt;0,"ausgegeben","verfügbar"))</f>
        <v>ausgegeben</v>
      </c>
      <c r="H4" s="9">
        <f>IF($A4="","",COUNTIFS('Ausgaben'!$B$3:$B$502,$A4,'Ausgaben'!$H$3:$H$502,"offen")+COUNTIFS('Ausgaben'!$B$3:$B$502,$A4,'Ausgaben'!$H$3:$H$502,"überfällig"))</f>
        <v>1</v>
      </c>
      <c r="I4" s="9" t="s">
        <v>37</v>
      </c>
    </row>
    <row r="5" spans="1:9" x14ac:dyDescent="0.25">
      <c r="A5" s="9" t="s">
        <v>40</v>
      </c>
      <c r="B5" s="9" t="s">
        <v>41</v>
      </c>
      <c r="C5" s="9" t="s">
        <v>42</v>
      </c>
      <c r="D5" s="9" t="s">
        <v>2</v>
      </c>
      <c r="E5" s="9">
        <v>1</v>
      </c>
      <c r="F5" s="9" t="s">
        <v>43</v>
      </c>
      <c r="G5" s="9" t="str">
        <f>IF($A5="","",IF($H5&gt;0,"ausgegeben","verfügbar"))</f>
        <v>ausgegeben</v>
      </c>
      <c r="H5" s="9">
        <f>IF($A5="","",COUNTIFS('Ausgaben'!$B$3:$B$502,$A5,'Ausgaben'!$H$3:$H$502,"offen")+COUNTIFS('Ausgaben'!$B$3:$B$502,$A5,'Ausgaben'!$H$3:$H$502,"überfällig"))</f>
        <v>1</v>
      </c>
      <c r="I5" s="9" t="s">
        <v>37</v>
      </c>
    </row>
    <row r="6" spans="1:9" x14ac:dyDescent="0.25">
      <c r="A6" s="10"/>
      <c r="B6" s="10"/>
      <c r="C6" s="10"/>
      <c r="D6" s="10"/>
      <c r="E6" s="10"/>
      <c r="F6" s="10"/>
      <c r="G6" s="11" t="str">
        <f>IF($A6="","",IF($H6&gt;0,"ausgegeben","verfügbar"))</f>
        <v/>
      </c>
      <c r="H6" s="11" t="str">
        <f>IF($A6="","",COUNTIFS('Ausgaben'!$B$3:$B$502,$A6,'Ausgaben'!$H$3:$H$502,"offen")+COUNTIFS('Ausgaben'!$B$3:$B$502,$A6,'Ausgaben'!$H$3:$H$502,"überfällig"))</f>
        <v/>
      </c>
      <c r="I6" s="10"/>
    </row>
    <row r="7" spans="1:9" x14ac:dyDescent="0.25">
      <c r="A7" s="10"/>
      <c r="B7" s="10"/>
      <c r="C7" s="10"/>
      <c r="D7" s="10"/>
      <c r="E7" s="10"/>
      <c r="F7" s="10"/>
      <c r="G7" s="11" t="str">
        <f>IF($A7="","",IF($H7&gt;0,"ausgegeben","verfügbar"))</f>
        <v/>
      </c>
      <c r="H7" s="11" t="str">
        <f>IF($A7="","",COUNTIFS('Ausgaben'!$B$3:$B$502,$A7,'Ausgaben'!$H$3:$H$502,"offen")+COUNTIFS('Ausgaben'!$B$3:$B$502,$A7,'Ausgaben'!$H$3:$H$502,"überfällig"))</f>
        <v/>
      </c>
      <c r="I7" s="10"/>
    </row>
    <row r="8" spans="1:9" x14ac:dyDescent="0.25">
      <c r="A8" s="10"/>
      <c r="B8" s="10"/>
      <c r="C8" s="10"/>
      <c r="D8" s="10"/>
      <c r="E8" s="10"/>
      <c r="F8" s="10"/>
      <c r="G8" s="11" t="str">
        <f>IF($A8="","",IF($H8&gt;0,"ausgegeben","verfügbar"))</f>
        <v/>
      </c>
      <c r="H8" s="11" t="str">
        <f>IF($A8="","",COUNTIFS('Ausgaben'!$B$3:$B$502,$A8,'Ausgaben'!$H$3:$H$502,"offen")+COUNTIFS('Ausgaben'!$B$3:$B$502,$A8,'Ausgaben'!$H$3:$H$502,"überfällig"))</f>
        <v/>
      </c>
      <c r="I8" s="10"/>
    </row>
    <row r="9" spans="1:9" x14ac:dyDescent="0.25">
      <c r="A9" s="10"/>
      <c r="B9" s="10"/>
      <c r="C9" s="10"/>
      <c r="D9" s="10"/>
      <c r="E9" s="10"/>
      <c r="F9" s="10"/>
      <c r="G9" s="11" t="str">
        <f>IF($A9="","",IF($H9&gt;0,"ausgegeben","verfügbar"))</f>
        <v/>
      </c>
      <c r="H9" s="11" t="str">
        <f>IF($A9="","",COUNTIFS('Ausgaben'!$B$3:$B$502,$A9,'Ausgaben'!$H$3:$H$502,"offen")+COUNTIFS('Ausgaben'!$B$3:$B$502,$A9,'Ausgaben'!$H$3:$H$502,"überfällig"))</f>
        <v/>
      </c>
      <c r="I9" s="10"/>
    </row>
    <row r="10" spans="1:9" x14ac:dyDescent="0.25">
      <c r="A10" s="10"/>
      <c r="B10" s="10"/>
      <c r="C10" s="10"/>
      <c r="D10" s="10"/>
      <c r="E10" s="10"/>
      <c r="F10" s="10"/>
      <c r="G10" s="11" t="str">
        <f>IF($A10="","",IF($H10&gt;0,"ausgegeben","verfügbar"))</f>
        <v/>
      </c>
      <c r="H10" s="11" t="str">
        <f>IF($A10="","",COUNTIFS('Ausgaben'!$B$3:$B$502,$A10,'Ausgaben'!$H$3:$H$502,"offen")+COUNTIFS('Ausgaben'!$B$3:$B$502,$A10,'Ausgaben'!$H$3:$H$502,"überfällig"))</f>
        <v/>
      </c>
      <c r="I10" s="10"/>
    </row>
    <row r="11" spans="1:9" x14ac:dyDescent="0.25">
      <c r="A11" s="10"/>
      <c r="B11" s="10"/>
      <c r="C11" s="10"/>
      <c r="D11" s="10"/>
      <c r="E11" s="10"/>
      <c r="F11" s="10"/>
      <c r="G11" s="11" t="str">
        <f>IF($A11="","",IF($H11&gt;0,"ausgegeben","verfügbar"))</f>
        <v/>
      </c>
      <c r="H11" s="11" t="str">
        <f>IF($A11="","",COUNTIFS('Ausgaben'!$B$3:$B$502,$A11,'Ausgaben'!$H$3:$H$502,"offen")+COUNTIFS('Ausgaben'!$B$3:$B$502,$A11,'Ausgaben'!$H$3:$H$502,"überfällig"))</f>
        <v/>
      </c>
      <c r="I11" s="10"/>
    </row>
    <row r="12" spans="1:9" x14ac:dyDescent="0.25">
      <c r="A12" s="10"/>
      <c r="B12" s="10"/>
      <c r="C12" s="10"/>
      <c r="D12" s="10"/>
      <c r="E12" s="10"/>
      <c r="F12" s="10"/>
      <c r="G12" s="11" t="str">
        <f>IF($A12="","",IF($H12&gt;0,"ausgegeben","verfügbar"))</f>
        <v/>
      </c>
      <c r="H12" s="11" t="str">
        <f>IF($A12="","",COUNTIFS('Ausgaben'!$B$3:$B$502,$A12,'Ausgaben'!$H$3:$H$502,"offen")+COUNTIFS('Ausgaben'!$B$3:$B$502,$A12,'Ausgaben'!$H$3:$H$502,"überfällig"))</f>
        <v/>
      </c>
      <c r="I12" s="10"/>
    </row>
    <row r="13" spans="1:9" x14ac:dyDescent="0.25">
      <c r="A13" s="10"/>
      <c r="B13" s="10"/>
      <c r="C13" s="10"/>
      <c r="D13" s="10"/>
      <c r="E13" s="10"/>
      <c r="F13" s="10"/>
      <c r="G13" s="11" t="str">
        <f>IF($A13="","",IF($H13&gt;0,"ausgegeben","verfügbar"))</f>
        <v/>
      </c>
      <c r="H13" s="11" t="str">
        <f>IF($A13="","",COUNTIFS('Ausgaben'!$B$3:$B$502,$A13,'Ausgaben'!$H$3:$H$502,"offen")+COUNTIFS('Ausgaben'!$B$3:$B$502,$A13,'Ausgaben'!$H$3:$H$502,"überfällig"))</f>
        <v/>
      </c>
      <c r="I13" s="10"/>
    </row>
    <row r="14" spans="1:9" x14ac:dyDescent="0.25">
      <c r="A14" s="10"/>
      <c r="B14" s="10"/>
      <c r="C14" s="10"/>
      <c r="D14" s="10"/>
      <c r="E14" s="10"/>
      <c r="F14" s="10"/>
      <c r="G14" s="11" t="str">
        <f>IF($A14="","",IF($H14&gt;0,"ausgegeben","verfügbar"))</f>
        <v/>
      </c>
      <c r="H14" s="11" t="str">
        <f>IF($A14="","",COUNTIFS('Ausgaben'!$B$3:$B$502,$A14,'Ausgaben'!$H$3:$H$502,"offen")+COUNTIFS('Ausgaben'!$B$3:$B$502,$A14,'Ausgaben'!$H$3:$H$502,"überfällig"))</f>
        <v/>
      </c>
      <c r="I14" s="10"/>
    </row>
    <row r="15" spans="1:9" x14ac:dyDescent="0.25">
      <c r="A15" s="10"/>
      <c r="B15" s="10"/>
      <c r="C15" s="10"/>
      <c r="D15" s="10"/>
      <c r="E15" s="10"/>
      <c r="F15" s="10"/>
      <c r="G15" s="11" t="str">
        <f>IF($A15="","",IF($H15&gt;0,"ausgegeben","verfügbar"))</f>
        <v/>
      </c>
      <c r="H15" s="11" t="str">
        <f>IF($A15="","",COUNTIFS('Ausgaben'!$B$3:$B$502,$A15,'Ausgaben'!$H$3:$H$502,"offen")+COUNTIFS('Ausgaben'!$B$3:$B$502,$A15,'Ausgaben'!$H$3:$H$502,"überfällig"))</f>
        <v/>
      </c>
      <c r="I15" s="10"/>
    </row>
    <row r="16" spans="1:9" x14ac:dyDescent="0.25">
      <c r="A16" s="10"/>
      <c r="B16" s="10"/>
      <c r="C16" s="10"/>
      <c r="D16" s="10"/>
      <c r="E16" s="10"/>
      <c r="F16" s="10"/>
      <c r="G16" s="11" t="str">
        <f>IF($A16="","",IF($H16&gt;0,"ausgegeben","verfügbar"))</f>
        <v/>
      </c>
      <c r="H16" s="11" t="str">
        <f>IF($A16="","",COUNTIFS('Ausgaben'!$B$3:$B$502,$A16,'Ausgaben'!$H$3:$H$502,"offen")+COUNTIFS('Ausgaben'!$B$3:$B$502,$A16,'Ausgaben'!$H$3:$H$502,"überfällig"))</f>
        <v/>
      </c>
      <c r="I16" s="10"/>
    </row>
    <row r="17" spans="1:9" x14ac:dyDescent="0.25">
      <c r="A17" s="10"/>
      <c r="B17" s="10"/>
      <c r="C17" s="10"/>
      <c r="D17" s="10"/>
      <c r="E17" s="10"/>
      <c r="F17" s="10"/>
      <c r="G17" s="11" t="str">
        <f>IF($A17="","",IF($H17&gt;0,"ausgegeben","verfügbar"))</f>
        <v/>
      </c>
      <c r="H17" s="11" t="str">
        <f>IF($A17="","",COUNTIFS('Ausgaben'!$B$3:$B$502,$A17,'Ausgaben'!$H$3:$H$502,"offen")+COUNTIFS('Ausgaben'!$B$3:$B$502,$A17,'Ausgaben'!$H$3:$H$502,"überfällig"))</f>
        <v/>
      </c>
      <c r="I17" s="10"/>
    </row>
    <row r="18" spans="1:9" x14ac:dyDescent="0.25">
      <c r="A18" s="10"/>
      <c r="B18" s="10"/>
      <c r="C18" s="10"/>
      <c r="D18" s="10"/>
      <c r="E18" s="10"/>
      <c r="F18" s="10"/>
      <c r="G18" s="11" t="str">
        <f>IF($A18="","",IF($H18&gt;0,"ausgegeben","verfügbar"))</f>
        <v/>
      </c>
      <c r="H18" s="11" t="str">
        <f>IF($A18="","",COUNTIFS('Ausgaben'!$B$3:$B$502,$A18,'Ausgaben'!$H$3:$H$502,"offen")+COUNTIFS('Ausgaben'!$B$3:$B$502,$A18,'Ausgaben'!$H$3:$H$502,"überfällig"))</f>
        <v/>
      </c>
      <c r="I18" s="10"/>
    </row>
    <row r="19" spans="1:9" x14ac:dyDescent="0.25">
      <c r="A19" s="10"/>
      <c r="B19" s="10"/>
      <c r="C19" s="10"/>
      <c r="D19" s="10"/>
      <c r="E19" s="10"/>
      <c r="F19" s="10"/>
      <c r="G19" s="11" t="str">
        <f>IF($A19="","",IF($H19&gt;0,"ausgegeben","verfügbar"))</f>
        <v/>
      </c>
      <c r="H19" s="11" t="str">
        <f>IF($A19="","",COUNTIFS('Ausgaben'!$B$3:$B$502,$A19,'Ausgaben'!$H$3:$H$502,"offen")+COUNTIFS('Ausgaben'!$B$3:$B$502,$A19,'Ausgaben'!$H$3:$H$502,"überfällig"))</f>
        <v/>
      </c>
      <c r="I19" s="10"/>
    </row>
    <row r="20" spans="1:9" x14ac:dyDescent="0.25">
      <c r="A20" s="10"/>
      <c r="B20" s="10"/>
      <c r="C20" s="10"/>
      <c r="D20" s="10"/>
      <c r="E20" s="10"/>
      <c r="F20" s="10"/>
      <c r="G20" s="11" t="str">
        <f>IF($A20="","",IF($H20&gt;0,"ausgegeben","verfügbar"))</f>
        <v/>
      </c>
      <c r="H20" s="11" t="str">
        <f>IF($A20="","",COUNTIFS('Ausgaben'!$B$3:$B$502,$A20,'Ausgaben'!$H$3:$H$502,"offen")+COUNTIFS('Ausgaben'!$B$3:$B$502,$A20,'Ausgaben'!$H$3:$H$502,"überfällig"))</f>
        <v/>
      </c>
      <c r="I20" s="10"/>
    </row>
    <row r="21" spans="1:9" x14ac:dyDescent="0.25">
      <c r="A21" s="10"/>
      <c r="B21" s="10"/>
      <c r="C21" s="10"/>
      <c r="D21" s="10"/>
      <c r="E21" s="10"/>
      <c r="F21" s="10"/>
      <c r="G21" s="11" t="str">
        <f>IF($A21="","",IF($H21&gt;0,"ausgegeben","verfügbar"))</f>
        <v/>
      </c>
      <c r="H21" s="11" t="str">
        <f>IF($A21="","",COUNTIFS('Ausgaben'!$B$3:$B$502,$A21,'Ausgaben'!$H$3:$H$502,"offen")+COUNTIFS('Ausgaben'!$B$3:$B$502,$A21,'Ausgaben'!$H$3:$H$502,"überfällig"))</f>
        <v/>
      </c>
      <c r="I21" s="10"/>
    </row>
    <row r="22" spans="1:9" x14ac:dyDescent="0.25">
      <c r="A22" s="10"/>
      <c r="B22" s="10"/>
      <c r="C22" s="10"/>
      <c r="D22" s="10"/>
      <c r="E22" s="10"/>
      <c r="F22" s="10"/>
      <c r="G22" s="11" t="str">
        <f>IF($A22="","",IF($H22&gt;0,"ausgegeben","verfügbar"))</f>
        <v/>
      </c>
      <c r="H22" s="11" t="str">
        <f>IF($A22="","",COUNTIFS('Ausgaben'!$B$3:$B$502,$A22,'Ausgaben'!$H$3:$H$502,"offen")+COUNTIFS('Ausgaben'!$B$3:$B$502,$A22,'Ausgaben'!$H$3:$H$502,"überfällig"))</f>
        <v/>
      </c>
      <c r="I22" s="10"/>
    </row>
    <row r="23" spans="1:9" x14ac:dyDescent="0.25">
      <c r="A23" s="10"/>
      <c r="B23" s="10"/>
      <c r="C23" s="10"/>
      <c r="D23" s="10"/>
      <c r="E23" s="10"/>
      <c r="F23" s="10"/>
      <c r="G23" s="11" t="str">
        <f>IF($A23="","",IF($H23&gt;0,"ausgegeben","verfügbar"))</f>
        <v/>
      </c>
      <c r="H23" s="11" t="str">
        <f>IF($A23="","",COUNTIFS('Ausgaben'!$B$3:$B$502,$A23,'Ausgaben'!$H$3:$H$502,"offen")+COUNTIFS('Ausgaben'!$B$3:$B$502,$A23,'Ausgaben'!$H$3:$H$502,"überfällig"))</f>
        <v/>
      </c>
      <c r="I23" s="10"/>
    </row>
    <row r="24" spans="1:9" x14ac:dyDescent="0.25">
      <c r="A24" s="10"/>
      <c r="B24" s="10"/>
      <c r="C24" s="10"/>
      <c r="D24" s="10"/>
      <c r="E24" s="10"/>
      <c r="F24" s="10"/>
      <c r="G24" s="11" t="str">
        <f>IF($A24="","",IF($H24&gt;0,"ausgegeben","verfügbar"))</f>
        <v/>
      </c>
      <c r="H24" s="11" t="str">
        <f>IF($A24="","",COUNTIFS('Ausgaben'!$B$3:$B$502,$A24,'Ausgaben'!$H$3:$H$502,"offen")+COUNTIFS('Ausgaben'!$B$3:$B$502,$A24,'Ausgaben'!$H$3:$H$502,"überfällig"))</f>
        <v/>
      </c>
      <c r="I24" s="10"/>
    </row>
    <row r="25" spans="1:9" x14ac:dyDescent="0.25">
      <c r="A25" s="10"/>
      <c r="B25" s="10"/>
      <c r="C25" s="10"/>
      <c r="D25" s="10"/>
      <c r="E25" s="10"/>
      <c r="F25" s="10"/>
      <c r="G25" s="11" t="str">
        <f>IF($A25="","",IF($H25&gt;0,"ausgegeben","verfügbar"))</f>
        <v/>
      </c>
      <c r="H25" s="11" t="str">
        <f>IF($A25="","",COUNTIFS('Ausgaben'!$B$3:$B$502,$A25,'Ausgaben'!$H$3:$H$502,"offen")+COUNTIFS('Ausgaben'!$B$3:$B$502,$A25,'Ausgaben'!$H$3:$H$502,"überfällig"))</f>
        <v/>
      </c>
      <c r="I25" s="10"/>
    </row>
    <row r="26" spans="1:9" x14ac:dyDescent="0.25">
      <c r="A26" s="10"/>
      <c r="B26" s="10"/>
      <c r="C26" s="10"/>
      <c r="D26" s="10"/>
      <c r="E26" s="10"/>
      <c r="F26" s="10"/>
      <c r="G26" s="11" t="str">
        <f>IF($A26="","",IF($H26&gt;0,"ausgegeben","verfügbar"))</f>
        <v/>
      </c>
      <c r="H26" s="11" t="str">
        <f>IF($A26="","",COUNTIFS('Ausgaben'!$B$3:$B$502,$A26,'Ausgaben'!$H$3:$H$502,"offen")+COUNTIFS('Ausgaben'!$B$3:$B$502,$A26,'Ausgaben'!$H$3:$H$502,"überfällig"))</f>
        <v/>
      </c>
      <c r="I26" s="10"/>
    </row>
    <row r="27" spans="1:9" x14ac:dyDescent="0.25">
      <c r="A27" s="10"/>
      <c r="B27" s="10"/>
      <c r="C27" s="10"/>
      <c r="D27" s="10"/>
      <c r="E27" s="10"/>
      <c r="F27" s="10"/>
      <c r="G27" s="11" t="str">
        <f>IF($A27="","",IF($H27&gt;0,"ausgegeben","verfügbar"))</f>
        <v/>
      </c>
      <c r="H27" s="11" t="str">
        <f>IF($A27="","",COUNTIFS('Ausgaben'!$B$3:$B$502,$A27,'Ausgaben'!$H$3:$H$502,"offen")+COUNTIFS('Ausgaben'!$B$3:$B$502,$A27,'Ausgaben'!$H$3:$H$502,"überfällig"))</f>
        <v/>
      </c>
      <c r="I27" s="10"/>
    </row>
    <row r="28" spans="1:9" x14ac:dyDescent="0.25">
      <c r="A28" s="10"/>
      <c r="B28" s="10"/>
      <c r="C28" s="10"/>
      <c r="D28" s="10"/>
      <c r="E28" s="10"/>
      <c r="F28" s="10"/>
      <c r="G28" s="11" t="str">
        <f>IF($A28="","",IF($H28&gt;0,"ausgegeben","verfügbar"))</f>
        <v/>
      </c>
      <c r="H28" s="11" t="str">
        <f>IF($A28="","",COUNTIFS('Ausgaben'!$B$3:$B$502,$A28,'Ausgaben'!$H$3:$H$502,"offen")+COUNTIFS('Ausgaben'!$B$3:$B$502,$A28,'Ausgaben'!$H$3:$H$502,"überfällig"))</f>
        <v/>
      </c>
      <c r="I28" s="10"/>
    </row>
    <row r="29" spans="1:9" x14ac:dyDescent="0.25">
      <c r="A29" s="10"/>
      <c r="B29" s="10"/>
      <c r="C29" s="10"/>
      <c r="D29" s="10"/>
      <c r="E29" s="10"/>
      <c r="F29" s="10"/>
      <c r="G29" s="11" t="str">
        <f>IF($A29="","",IF($H29&gt;0,"ausgegeben","verfügbar"))</f>
        <v/>
      </c>
      <c r="H29" s="11" t="str">
        <f>IF($A29="","",COUNTIFS('Ausgaben'!$B$3:$B$502,$A29,'Ausgaben'!$H$3:$H$502,"offen")+COUNTIFS('Ausgaben'!$B$3:$B$502,$A29,'Ausgaben'!$H$3:$H$502,"überfällig"))</f>
        <v/>
      </c>
      <c r="I29" s="10"/>
    </row>
    <row r="30" spans="1:9" x14ac:dyDescent="0.25">
      <c r="A30" s="10"/>
      <c r="B30" s="10"/>
      <c r="C30" s="10"/>
      <c r="D30" s="10"/>
      <c r="E30" s="10"/>
      <c r="F30" s="10"/>
      <c r="G30" s="11" t="str">
        <f>IF($A30="","",IF($H30&gt;0,"ausgegeben","verfügbar"))</f>
        <v/>
      </c>
      <c r="H30" s="11" t="str">
        <f>IF($A30="","",COUNTIFS('Ausgaben'!$B$3:$B$502,$A30,'Ausgaben'!$H$3:$H$502,"offen")+COUNTIFS('Ausgaben'!$B$3:$B$502,$A30,'Ausgaben'!$H$3:$H$502,"überfällig"))</f>
        <v/>
      </c>
      <c r="I30" s="10"/>
    </row>
    <row r="31" spans="1:9" x14ac:dyDescent="0.25">
      <c r="A31" s="10"/>
      <c r="B31" s="10"/>
      <c r="C31" s="10"/>
      <c r="D31" s="10"/>
      <c r="E31" s="10"/>
      <c r="F31" s="10"/>
      <c r="G31" s="11" t="str">
        <f>IF($A31="","",IF($H31&gt;0,"ausgegeben","verfügbar"))</f>
        <v/>
      </c>
      <c r="H31" s="11" t="str">
        <f>IF($A31="","",COUNTIFS('Ausgaben'!$B$3:$B$502,$A31,'Ausgaben'!$H$3:$H$502,"offen")+COUNTIFS('Ausgaben'!$B$3:$B$502,$A31,'Ausgaben'!$H$3:$H$502,"überfällig"))</f>
        <v/>
      </c>
      <c r="I31" s="10"/>
    </row>
    <row r="32" spans="1:9" x14ac:dyDescent="0.25">
      <c r="A32" s="10"/>
      <c r="B32" s="10"/>
      <c r="C32" s="10"/>
      <c r="D32" s="10"/>
      <c r="E32" s="10"/>
      <c r="F32" s="10"/>
      <c r="G32" s="11" t="str">
        <f>IF($A32="","",IF($H32&gt;0,"ausgegeben","verfügbar"))</f>
        <v/>
      </c>
      <c r="H32" s="11" t="str">
        <f>IF($A32="","",COUNTIFS('Ausgaben'!$B$3:$B$502,$A32,'Ausgaben'!$H$3:$H$502,"offen")+COUNTIFS('Ausgaben'!$B$3:$B$502,$A32,'Ausgaben'!$H$3:$H$502,"überfällig"))</f>
        <v/>
      </c>
      <c r="I32" s="10"/>
    </row>
    <row r="33" spans="1:9" x14ac:dyDescent="0.25">
      <c r="A33" s="10"/>
      <c r="B33" s="10"/>
      <c r="C33" s="10"/>
      <c r="D33" s="10"/>
      <c r="E33" s="10"/>
      <c r="F33" s="10"/>
      <c r="G33" s="11" t="str">
        <f>IF($A33="","",IF($H33&gt;0,"ausgegeben","verfügbar"))</f>
        <v/>
      </c>
      <c r="H33" s="11" t="str">
        <f>IF($A33="","",COUNTIFS('Ausgaben'!$B$3:$B$502,$A33,'Ausgaben'!$H$3:$H$502,"offen")+COUNTIFS('Ausgaben'!$B$3:$B$502,$A33,'Ausgaben'!$H$3:$H$502,"überfällig"))</f>
        <v/>
      </c>
      <c r="I33" s="10"/>
    </row>
    <row r="34" spans="1:9" x14ac:dyDescent="0.25">
      <c r="A34" s="10"/>
      <c r="B34" s="10"/>
      <c r="C34" s="10"/>
      <c r="D34" s="10"/>
      <c r="E34" s="10"/>
      <c r="F34" s="10"/>
      <c r="G34" s="11" t="str">
        <f>IF($A34="","",IF($H34&gt;0,"ausgegeben","verfügbar"))</f>
        <v/>
      </c>
      <c r="H34" s="11" t="str">
        <f>IF($A34="","",COUNTIFS('Ausgaben'!$B$3:$B$502,$A34,'Ausgaben'!$H$3:$H$502,"offen")+COUNTIFS('Ausgaben'!$B$3:$B$502,$A34,'Ausgaben'!$H$3:$H$502,"überfällig"))</f>
        <v/>
      </c>
      <c r="I34" s="10"/>
    </row>
    <row r="35" spans="1:9" x14ac:dyDescent="0.25">
      <c r="A35" s="10"/>
      <c r="B35" s="10"/>
      <c r="C35" s="10"/>
      <c r="D35" s="10"/>
      <c r="E35" s="10"/>
      <c r="F35" s="10"/>
      <c r="G35" s="11" t="str">
        <f>IF($A35="","",IF($H35&gt;0,"ausgegeben","verfügbar"))</f>
        <v/>
      </c>
      <c r="H35" s="11" t="str">
        <f>IF($A35="","",COUNTIFS('Ausgaben'!$B$3:$B$502,$A35,'Ausgaben'!$H$3:$H$502,"offen")+COUNTIFS('Ausgaben'!$B$3:$B$502,$A35,'Ausgaben'!$H$3:$H$502,"überfällig"))</f>
        <v/>
      </c>
      <c r="I35" s="10"/>
    </row>
    <row r="36" spans="1:9" x14ac:dyDescent="0.25">
      <c r="A36" s="10"/>
      <c r="B36" s="10"/>
      <c r="C36" s="10"/>
      <c r="D36" s="10"/>
      <c r="E36" s="10"/>
      <c r="F36" s="10"/>
      <c r="G36" s="11" t="str">
        <f>IF($A36="","",IF($H36&gt;0,"ausgegeben","verfügbar"))</f>
        <v/>
      </c>
      <c r="H36" s="11" t="str">
        <f>IF($A36="","",COUNTIFS('Ausgaben'!$B$3:$B$502,$A36,'Ausgaben'!$H$3:$H$502,"offen")+COUNTIFS('Ausgaben'!$B$3:$B$502,$A36,'Ausgaben'!$H$3:$H$502,"überfällig"))</f>
        <v/>
      </c>
      <c r="I36" s="10"/>
    </row>
    <row r="37" spans="1:9" x14ac:dyDescent="0.25">
      <c r="A37" s="10"/>
      <c r="B37" s="10"/>
      <c r="C37" s="10"/>
      <c r="D37" s="10"/>
      <c r="E37" s="10"/>
      <c r="F37" s="10"/>
      <c r="G37" s="11" t="str">
        <f>IF($A37="","",IF($H37&gt;0,"ausgegeben","verfügbar"))</f>
        <v/>
      </c>
      <c r="H37" s="11" t="str">
        <f>IF($A37="","",COUNTIFS('Ausgaben'!$B$3:$B$502,$A37,'Ausgaben'!$H$3:$H$502,"offen")+COUNTIFS('Ausgaben'!$B$3:$B$502,$A37,'Ausgaben'!$H$3:$H$502,"überfällig"))</f>
        <v/>
      </c>
      <c r="I37" s="10"/>
    </row>
    <row r="38" spans="1:9" x14ac:dyDescent="0.25">
      <c r="A38" s="10"/>
      <c r="B38" s="10"/>
      <c r="C38" s="10"/>
      <c r="D38" s="10"/>
      <c r="E38" s="10"/>
      <c r="F38" s="10"/>
      <c r="G38" s="11" t="str">
        <f>IF($A38="","",IF($H38&gt;0,"ausgegeben","verfügbar"))</f>
        <v/>
      </c>
      <c r="H38" s="11" t="str">
        <f>IF($A38="","",COUNTIFS('Ausgaben'!$B$3:$B$502,$A38,'Ausgaben'!$H$3:$H$502,"offen")+COUNTIFS('Ausgaben'!$B$3:$B$502,$A38,'Ausgaben'!$H$3:$H$502,"überfällig"))</f>
        <v/>
      </c>
      <c r="I38" s="10"/>
    </row>
    <row r="39" spans="1:9" x14ac:dyDescent="0.25">
      <c r="A39" s="10"/>
      <c r="B39" s="10"/>
      <c r="C39" s="10"/>
      <c r="D39" s="10"/>
      <c r="E39" s="10"/>
      <c r="F39" s="10"/>
      <c r="G39" s="11" t="str">
        <f>IF($A39="","",IF($H39&gt;0,"ausgegeben","verfügbar"))</f>
        <v/>
      </c>
      <c r="H39" s="11" t="str">
        <f>IF($A39="","",COUNTIFS('Ausgaben'!$B$3:$B$502,$A39,'Ausgaben'!$H$3:$H$502,"offen")+COUNTIFS('Ausgaben'!$B$3:$B$502,$A39,'Ausgaben'!$H$3:$H$502,"überfällig"))</f>
        <v/>
      </c>
      <c r="I39" s="10"/>
    </row>
    <row r="40" spans="1:9" x14ac:dyDescent="0.25">
      <c r="A40" s="10"/>
      <c r="B40" s="10"/>
      <c r="C40" s="10"/>
      <c r="D40" s="10"/>
      <c r="E40" s="10"/>
      <c r="F40" s="10"/>
      <c r="G40" s="11" t="str">
        <f>IF($A40="","",IF($H40&gt;0,"ausgegeben","verfügbar"))</f>
        <v/>
      </c>
      <c r="H40" s="11" t="str">
        <f>IF($A40="","",COUNTIFS('Ausgaben'!$B$3:$B$502,$A40,'Ausgaben'!$H$3:$H$502,"offen")+COUNTIFS('Ausgaben'!$B$3:$B$502,$A40,'Ausgaben'!$H$3:$H$502,"überfällig"))</f>
        <v/>
      </c>
      <c r="I40" s="10"/>
    </row>
    <row r="41" spans="1:9" x14ac:dyDescent="0.25">
      <c r="A41" s="10"/>
      <c r="B41" s="10"/>
      <c r="C41" s="10"/>
      <c r="D41" s="10"/>
      <c r="E41" s="10"/>
      <c r="F41" s="10"/>
      <c r="G41" s="11" t="str">
        <f>IF($A41="","",IF($H41&gt;0,"ausgegeben","verfügbar"))</f>
        <v/>
      </c>
      <c r="H41" s="11" t="str">
        <f>IF($A41="","",COUNTIFS('Ausgaben'!$B$3:$B$502,$A41,'Ausgaben'!$H$3:$H$502,"offen")+COUNTIFS('Ausgaben'!$B$3:$B$502,$A41,'Ausgaben'!$H$3:$H$502,"überfällig"))</f>
        <v/>
      </c>
      <c r="I41" s="10"/>
    </row>
    <row r="42" spans="1:9" x14ac:dyDescent="0.25">
      <c r="A42" s="10"/>
      <c r="B42" s="10"/>
      <c r="C42" s="10"/>
      <c r="D42" s="10"/>
      <c r="E42" s="10"/>
      <c r="F42" s="10"/>
      <c r="G42" s="11" t="str">
        <f>IF($A42="","",IF($H42&gt;0,"ausgegeben","verfügbar"))</f>
        <v/>
      </c>
      <c r="H42" s="11" t="str">
        <f>IF($A42="","",COUNTIFS('Ausgaben'!$B$3:$B$502,$A42,'Ausgaben'!$H$3:$H$502,"offen")+COUNTIFS('Ausgaben'!$B$3:$B$502,$A42,'Ausgaben'!$H$3:$H$502,"überfällig"))</f>
        <v/>
      </c>
      <c r="I42" s="10"/>
    </row>
    <row r="43" spans="1:9" x14ac:dyDescent="0.25">
      <c r="A43" s="10"/>
      <c r="B43" s="10"/>
      <c r="C43" s="10"/>
      <c r="D43" s="10"/>
      <c r="E43" s="10"/>
      <c r="F43" s="10"/>
      <c r="G43" s="11" t="str">
        <f>IF($A43="","",IF($H43&gt;0,"ausgegeben","verfügbar"))</f>
        <v/>
      </c>
      <c r="H43" s="11" t="str">
        <f>IF($A43="","",COUNTIFS('Ausgaben'!$B$3:$B$502,$A43,'Ausgaben'!$H$3:$H$502,"offen")+COUNTIFS('Ausgaben'!$B$3:$B$502,$A43,'Ausgaben'!$H$3:$H$502,"überfällig"))</f>
        <v/>
      </c>
      <c r="I43" s="10"/>
    </row>
    <row r="44" spans="1:9" x14ac:dyDescent="0.25">
      <c r="A44" s="10"/>
      <c r="B44" s="10"/>
      <c r="C44" s="10"/>
      <c r="D44" s="10"/>
      <c r="E44" s="10"/>
      <c r="F44" s="10"/>
      <c r="G44" s="11" t="str">
        <f>IF($A44="","",IF($H44&gt;0,"ausgegeben","verfügbar"))</f>
        <v/>
      </c>
      <c r="H44" s="11" t="str">
        <f>IF($A44="","",COUNTIFS('Ausgaben'!$B$3:$B$502,$A44,'Ausgaben'!$H$3:$H$502,"offen")+COUNTIFS('Ausgaben'!$B$3:$B$502,$A44,'Ausgaben'!$H$3:$H$502,"überfällig"))</f>
        <v/>
      </c>
      <c r="I44" s="10"/>
    </row>
    <row r="45" spans="1:9" x14ac:dyDescent="0.25">
      <c r="A45" s="10"/>
      <c r="B45" s="10"/>
      <c r="C45" s="10"/>
      <c r="D45" s="10"/>
      <c r="E45" s="10"/>
      <c r="F45" s="10"/>
      <c r="G45" s="11" t="str">
        <f>IF($A45="","",IF($H45&gt;0,"ausgegeben","verfügbar"))</f>
        <v/>
      </c>
      <c r="H45" s="11" t="str">
        <f>IF($A45="","",COUNTIFS('Ausgaben'!$B$3:$B$502,$A45,'Ausgaben'!$H$3:$H$502,"offen")+COUNTIFS('Ausgaben'!$B$3:$B$502,$A45,'Ausgaben'!$H$3:$H$502,"überfällig"))</f>
        <v/>
      </c>
      <c r="I45" s="10"/>
    </row>
    <row r="46" spans="1:9" x14ac:dyDescent="0.25">
      <c r="A46" s="10"/>
      <c r="B46" s="10"/>
      <c r="C46" s="10"/>
      <c r="D46" s="10"/>
      <c r="E46" s="10"/>
      <c r="F46" s="10"/>
      <c r="G46" s="11" t="str">
        <f>IF($A46="","",IF($H46&gt;0,"ausgegeben","verfügbar"))</f>
        <v/>
      </c>
      <c r="H46" s="11" t="str">
        <f>IF($A46="","",COUNTIFS('Ausgaben'!$B$3:$B$502,$A46,'Ausgaben'!$H$3:$H$502,"offen")+COUNTIFS('Ausgaben'!$B$3:$B$502,$A46,'Ausgaben'!$H$3:$H$502,"überfällig"))</f>
        <v/>
      </c>
      <c r="I46" s="10"/>
    </row>
    <row r="47" spans="1:9" x14ac:dyDescent="0.25">
      <c r="A47" s="10"/>
      <c r="B47" s="10"/>
      <c r="C47" s="10"/>
      <c r="D47" s="10"/>
      <c r="E47" s="10"/>
      <c r="F47" s="10"/>
      <c r="G47" s="11" t="str">
        <f>IF($A47="","",IF($H47&gt;0,"ausgegeben","verfügbar"))</f>
        <v/>
      </c>
      <c r="H47" s="11" t="str">
        <f>IF($A47="","",COUNTIFS('Ausgaben'!$B$3:$B$502,$A47,'Ausgaben'!$H$3:$H$502,"offen")+COUNTIFS('Ausgaben'!$B$3:$B$502,$A47,'Ausgaben'!$H$3:$H$502,"überfällig"))</f>
        <v/>
      </c>
      <c r="I47" s="10"/>
    </row>
    <row r="48" spans="1:9" x14ac:dyDescent="0.25">
      <c r="A48" s="10"/>
      <c r="B48" s="10"/>
      <c r="C48" s="10"/>
      <c r="D48" s="10"/>
      <c r="E48" s="10"/>
      <c r="F48" s="10"/>
      <c r="G48" s="11" t="str">
        <f>IF($A48="","",IF($H48&gt;0,"ausgegeben","verfügbar"))</f>
        <v/>
      </c>
      <c r="H48" s="11" t="str">
        <f>IF($A48="","",COUNTIFS('Ausgaben'!$B$3:$B$502,$A48,'Ausgaben'!$H$3:$H$502,"offen")+COUNTIFS('Ausgaben'!$B$3:$B$502,$A48,'Ausgaben'!$H$3:$H$502,"überfällig"))</f>
        <v/>
      </c>
      <c r="I48" s="10"/>
    </row>
    <row r="49" spans="1:9" x14ac:dyDescent="0.25">
      <c r="A49" s="10"/>
      <c r="B49" s="10"/>
      <c r="C49" s="10"/>
      <c r="D49" s="10"/>
      <c r="E49" s="10"/>
      <c r="F49" s="10"/>
      <c r="G49" s="11" t="str">
        <f>IF($A49="","",IF($H49&gt;0,"ausgegeben","verfügbar"))</f>
        <v/>
      </c>
      <c r="H49" s="11" t="str">
        <f>IF($A49="","",COUNTIFS('Ausgaben'!$B$3:$B$502,$A49,'Ausgaben'!$H$3:$H$502,"offen")+COUNTIFS('Ausgaben'!$B$3:$B$502,$A49,'Ausgaben'!$H$3:$H$502,"überfällig"))</f>
        <v/>
      </c>
      <c r="I49" s="10"/>
    </row>
    <row r="50" spans="1:9" x14ac:dyDescent="0.25">
      <c r="A50" s="10"/>
      <c r="B50" s="10"/>
      <c r="C50" s="10"/>
      <c r="D50" s="10"/>
      <c r="E50" s="10"/>
      <c r="F50" s="10"/>
      <c r="G50" s="11" t="str">
        <f>IF($A50="","",IF($H50&gt;0,"ausgegeben","verfügbar"))</f>
        <v/>
      </c>
      <c r="H50" s="11" t="str">
        <f>IF($A50="","",COUNTIFS('Ausgaben'!$B$3:$B$502,$A50,'Ausgaben'!$H$3:$H$502,"offen")+COUNTIFS('Ausgaben'!$B$3:$B$502,$A50,'Ausgaben'!$H$3:$H$502,"überfällig"))</f>
        <v/>
      </c>
      <c r="I50" s="10"/>
    </row>
    <row r="51" spans="1:9" x14ac:dyDescent="0.25">
      <c r="A51" s="10"/>
      <c r="B51" s="10"/>
      <c r="C51" s="10"/>
      <c r="D51" s="10"/>
      <c r="E51" s="10"/>
      <c r="F51" s="10"/>
      <c r="G51" s="11" t="str">
        <f>IF($A51="","",IF($H51&gt;0,"ausgegeben","verfügbar"))</f>
        <v/>
      </c>
      <c r="H51" s="11" t="str">
        <f>IF($A51="","",COUNTIFS('Ausgaben'!$B$3:$B$502,$A51,'Ausgaben'!$H$3:$H$502,"offen")+COUNTIFS('Ausgaben'!$B$3:$B$502,$A51,'Ausgaben'!$H$3:$H$502,"überfällig"))</f>
        <v/>
      </c>
      <c r="I51" s="10"/>
    </row>
    <row r="52" spans="1:9" x14ac:dyDescent="0.25">
      <c r="A52" s="10"/>
      <c r="B52" s="10"/>
      <c r="C52" s="10"/>
      <c r="D52" s="10"/>
      <c r="E52" s="10"/>
      <c r="F52" s="10"/>
      <c r="G52" s="11" t="str">
        <f>IF($A52="","",IF($H52&gt;0,"ausgegeben","verfügbar"))</f>
        <v/>
      </c>
      <c r="H52" s="11" t="str">
        <f>IF($A52="","",COUNTIFS('Ausgaben'!$B$3:$B$502,$A52,'Ausgaben'!$H$3:$H$502,"offen")+COUNTIFS('Ausgaben'!$B$3:$B$502,$A52,'Ausgaben'!$H$3:$H$502,"überfällig"))</f>
        <v/>
      </c>
      <c r="I52" s="10"/>
    </row>
    <row r="53" spans="1:9" x14ac:dyDescent="0.25">
      <c r="A53" s="10"/>
      <c r="B53" s="10"/>
      <c r="C53" s="10"/>
      <c r="D53" s="10"/>
      <c r="E53" s="10"/>
      <c r="F53" s="10"/>
      <c r="G53" s="11" t="str">
        <f>IF($A53="","",IF($H53&gt;0,"ausgegeben","verfügbar"))</f>
        <v/>
      </c>
      <c r="H53" s="11" t="str">
        <f>IF($A53="","",COUNTIFS('Ausgaben'!$B$3:$B$502,$A53,'Ausgaben'!$H$3:$H$502,"offen")+COUNTIFS('Ausgaben'!$B$3:$B$502,$A53,'Ausgaben'!$H$3:$H$502,"überfällig"))</f>
        <v/>
      </c>
      <c r="I53" s="10"/>
    </row>
    <row r="54" spans="1:9" x14ac:dyDescent="0.25">
      <c r="A54" s="10"/>
      <c r="B54" s="10"/>
      <c r="C54" s="10"/>
      <c r="D54" s="10"/>
      <c r="E54" s="10"/>
      <c r="F54" s="10"/>
      <c r="G54" s="11" t="str">
        <f>IF($A54="","",IF($H54&gt;0,"ausgegeben","verfügbar"))</f>
        <v/>
      </c>
      <c r="H54" s="11" t="str">
        <f>IF($A54="","",COUNTIFS('Ausgaben'!$B$3:$B$502,$A54,'Ausgaben'!$H$3:$H$502,"offen")+COUNTIFS('Ausgaben'!$B$3:$B$502,$A54,'Ausgaben'!$H$3:$H$502,"überfällig"))</f>
        <v/>
      </c>
      <c r="I54" s="10"/>
    </row>
    <row r="55" spans="1:9" x14ac:dyDescent="0.25">
      <c r="A55" s="10"/>
      <c r="B55" s="10"/>
      <c r="C55" s="10"/>
      <c r="D55" s="10"/>
      <c r="E55" s="10"/>
      <c r="F55" s="10"/>
      <c r="G55" s="11" t="str">
        <f>IF($A55="","",IF($H55&gt;0,"ausgegeben","verfügbar"))</f>
        <v/>
      </c>
      <c r="H55" s="11" t="str">
        <f>IF($A55="","",COUNTIFS('Ausgaben'!$B$3:$B$502,$A55,'Ausgaben'!$H$3:$H$502,"offen")+COUNTIFS('Ausgaben'!$B$3:$B$502,$A55,'Ausgaben'!$H$3:$H$502,"überfällig"))</f>
        <v/>
      </c>
      <c r="I55" s="10"/>
    </row>
    <row r="56" spans="1:9" x14ac:dyDescent="0.25">
      <c r="A56" s="10"/>
      <c r="B56" s="10"/>
      <c r="C56" s="10"/>
      <c r="D56" s="10"/>
      <c r="E56" s="10"/>
      <c r="F56" s="10"/>
      <c r="G56" s="11" t="str">
        <f>IF($A56="","",IF($H56&gt;0,"ausgegeben","verfügbar"))</f>
        <v/>
      </c>
      <c r="H56" s="11" t="str">
        <f>IF($A56="","",COUNTIFS('Ausgaben'!$B$3:$B$502,$A56,'Ausgaben'!$H$3:$H$502,"offen")+COUNTIFS('Ausgaben'!$B$3:$B$502,$A56,'Ausgaben'!$H$3:$H$502,"überfällig"))</f>
        <v/>
      </c>
      <c r="I56" s="10"/>
    </row>
    <row r="57" spans="1:9" x14ac:dyDescent="0.25">
      <c r="A57" s="10"/>
      <c r="B57" s="10"/>
      <c r="C57" s="10"/>
      <c r="D57" s="10"/>
      <c r="E57" s="10"/>
      <c r="F57" s="10"/>
      <c r="G57" s="11" t="str">
        <f>IF($A57="","",IF($H57&gt;0,"ausgegeben","verfügbar"))</f>
        <v/>
      </c>
      <c r="H57" s="11" t="str">
        <f>IF($A57="","",COUNTIFS('Ausgaben'!$B$3:$B$502,$A57,'Ausgaben'!$H$3:$H$502,"offen")+COUNTIFS('Ausgaben'!$B$3:$B$502,$A57,'Ausgaben'!$H$3:$H$502,"überfällig"))</f>
        <v/>
      </c>
      <c r="I57" s="10"/>
    </row>
    <row r="58" spans="1:9" x14ac:dyDescent="0.25">
      <c r="A58" s="10"/>
      <c r="B58" s="10"/>
      <c r="C58" s="10"/>
      <c r="D58" s="10"/>
      <c r="E58" s="10"/>
      <c r="F58" s="10"/>
      <c r="G58" s="11" t="str">
        <f>IF($A58="","",IF($H58&gt;0,"ausgegeben","verfügbar"))</f>
        <v/>
      </c>
      <c r="H58" s="11" t="str">
        <f>IF($A58="","",COUNTIFS('Ausgaben'!$B$3:$B$502,$A58,'Ausgaben'!$H$3:$H$502,"offen")+COUNTIFS('Ausgaben'!$B$3:$B$502,$A58,'Ausgaben'!$H$3:$H$502,"überfällig"))</f>
        <v/>
      </c>
      <c r="I58" s="10"/>
    </row>
    <row r="59" spans="1:9" x14ac:dyDescent="0.25">
      <c r="A59" s="10"/>
      <c r="B59" s="10"/>
      <c r="C59" s="10"/>
      <c r="D59" s="10"/>
      <c r="E59" s="10"/>
      <c r="F59" s="10"/>
      <c r="G59" s="11" t="str">
        <f>IF($A59="","",IF($H59&gt;0,"ausgegeben","verfügbar"))</f>
        <v/>
      </c>
      <c r="H59" s="11" t="str">
        <f>IF($A59="","",COUNTIFS('Ausgaben'!$B$3:$B$502,$A59,'Ausgaben'!$H$3:$H$502,"offen")+COUNTIFS('Ausgaben'!$B$3:$B$502,$A59,'Ausgaben'!$H$3:$H$502,"überfällig"))</f>
        <v/>
      </c>
      <c r="I59" s="10"/>
    </row>
    <row r="60" spans="1:9" x14ac:dyDescent="0.25">
      <c r="A60" s="10"/>
      <c r="B60" s="10"/>
      <c r="C60" s="10"/>
      <c r="D60" s="10"/>
      <c r="E60" s="10"/>
      <c r="F60" s="10"/>
      <c r="G60" s="11" t="str">
        <f>IF($A60="","",IF($H60&gt;0,"ausgegeben","verfügbar"))</f>
        <v/>
      </c>
      <c r="H60" s="11" t="str">
        <f>IF($A60="","",COUNTIFS('Ausgaben'!$B$3:$B$502,$A60,'Ausgaben'!$H$3:$H$502,"offen")+COUNTIFS('Ausgaben'!$B$3:$B$502,$A60,'Ausgaben'!$H$3:$H$502,"überfällig"))</f>
        <v/>
      </c>
      <c r="I60" s="10"/>
    </row>
    <row r="61" spans="1:9" x14ac:dyDescent="0.25">
      <c r="A61" s="10"/>
      <c r="B61" s="10"/>
      <c r="C61" s="10"/>
      <c r="D61" s="10"/>
      <c r="E61" s="10"/>
      <c r="F61" s="10"/>
      <c r="G61" s="11" t="str">
        <f>IF($A61="","",IF($H61&gt;0,"ausgegeben","verfügbar"))</f>
        <v/>
      </c>
      <c r="H61" s="11" t="str">
        <f>IF($A61="","",COUNTIFS('Ausgaben'!$B$3:$B$502,$A61,'Ausgaben'!$H$3:$H$502,"offen")+COUNTIFS('Ausgaben'!$B$3:$B$502,$A61,'Ausgaben'!$H$3:$H$502,"überfällig"))</f>
        <v/>
      </c>
      <c r="I61" s="10"/>
    </row>
    <row r="62" spans="1:9" x14ac:dyDescent="0.25">
      <c r="A62" s="10"/>
      <c r="B62" s="10"/>
      <c r="C62" s="10"/>
      <c r="D62" s="10"/>
      <c r="E62" s="10"/>
      <c r="F62" s="10"/>
      <c r="G62" s="11" t="str">
        <f>IF($A62="","",IF($H62&gt;0,"ausgegeben","verfügbar"))</f>
        <v/>
      </c>
      <c r="H62" s="11" t="str">
        <f>IF($A62="","",COUNTIFS('Ausgaben'!$B$3:$B$502,$A62,'Ausgaben'!$H$3:$H$502,"offen")+COUNTIFS('Ausgaben'!$B$3:$B$502,$A62,'Ausgaben'!$H$3:$H$502,"überfällig"))</f>
        <v/>
      </c>
      <c r="I62" s="10"/>
    </row>
    <row r="63" spans="1:9" x14ac:dyDescent="0.25">
      <c r="A63" s="10"/>
      <c r="B63" s="10"/>
      <c r="C63" s="10"/>
      <c r="D63" s="10"/>
      <c r="E63" s="10"/>
      <c r="F63" s="10"/>
      <c r="G63" s="11" t="str">
        <f>IF($A63="","",IF($H63&gt;0,"ausgegeben","verfügbar"))</f>
        <v/>
      </c>
      <c r="H63" s="11" t="str">
        <f>IF($A63="","",COUNTIFS('Ausgaben'!$B$3:$B$502,$A63,'Ausgaben'!$H$3:$H$502,"offen")+COUNTIFS('Ausgaben'!$B$3:$B$502,$A63,'Ausgaben'!$H$3:$H$502,"überfällig"))</f>
        <v/>
      </c>
      <c r="I63" s="10"/>
    </row>
    <row r="64" spans="1:9" x14ac:dyDescent="0.25">
      <c r="A64" s="10"/>
      <c r="B64" s="10"/>
      <c r="C64" s="10"/>
      <c r="D64" s="10"/>
      <c r="E64" s="10"/>
      <c r="F64" s="10"/>
      <c r="G64" s="11" t="str">
        <f>IF($A64="","",IF($H64&gt;0,"ausgegeben","verfügbar"))</f>
        <v/>
      </c>
      <c r="H64" s="11" t="str">
        <f>IF($A64="","",COUNTIFS('Ausgaben'!$B$3:$B$502,$A64,'Ausgaben'!$H$3:$H$502,"offen")+COUNTIFS('Ausgaben'!$B$3:$B$502,$A64,'Ausgaben'!$H$3:$H$502,"überfällig"))</f>
        <v/>
      </c>
      <c r="I64" s="10"/>
    </row>
    <row r="65" spans="1:9" x14ac:dyDescent="0.25">
      <c r="A65" s="10"/>
      <c r="B65" s="10"/>
      <c r="C65" s="10"/>
      <c r="D65" s="10"/>
      <c r="E65" s="10"/>
      <c r="F65" s="10"/>
      <c r="G65" s="11" t="str">
        <f>IF($A65="","",IF($H65&gt;0,"ausgegeben","verfügbar"))</f>
        <v/>
      </c>
      <c r="H65" s="11" t="str">
        <f>IF($A65="","",COUNTIFS('Ausgaben'!$B$3:$B$502,$A65,'Ausgaben'!$H$3:$H$502,"offen")+COUNTIFS('Ausgaben'!$B$3:$B$502,$A65,'Ausgaben'!$H$3:$H$502,"überfällig"))</f>
        <v/>
      </c>
      <c r="I65" s="10"/>
    </row>
    <row r="66" spans="1:9" x14ac:dyDescent="0.25">
      <c r="A66" s="10"/>
      <c r="B66" s="10"/>
      <c r="C66" s="10"/>
      <c r="D66" s="10"/>
      <c r="E66" s="10"/>
      <c r="F66" s="10"/>
      <c r="G66" s="11" t="str">
        <f>IF($A66="","",IF($H66&gt;0,"ausgegeben","verfügbar"))</f>
        <v/>
      </c>
      <c r="H66" s="11" t="str">
        <f>IF($A66="","",COUNTIFS('Ausgaben'!$B$3:$B$502,$A66,'Ausgaben'!$H$3:$H$502,"offen")+COUNTIFS('Ausgaben'!$B$3:$B$502,$A66,'Ausgaben'!$H$3:$H$502,"überfällig"))</f>
        <v/>
      </c>
      <c r="I66" s="10"/>
    </row>
    <row r="67" spans="1:9" x14ac:dyDescent="0.25">
      <c r="A67" s="10"/>
      <c r="B67" s="10"/>
      <c r="C67" s="10"/>
      <c r="D67" s="10"/>
      <c r="E67" s="10"/>
      <c r="F67" s="10"/>
      <c r="G67" s="11" t="str">
        <f>IF($A67="","",IF($H67&gt;0,"ausgegeben","verfügbar"))</f>
        <v/>
      </c>
      <c r="H67" s="11" t="str">
        <f>IF($A67="","",COUNTIFS('Ausgaben'!$B$3:$B$502,$A67,'Ausgaben'!$H$3:$H$502,"offen")+COUNTIFS('Ausgaben'!$B$3:$B$502,$A67,'Ausgaben'!$H$3:$H$502,"überfällig"))</f>
        <v/>
      </c>
      <c r="I67" s="10"/>
    </row>
    <row r="68" spans="1:9" x14ac:dyDescent="0.25">
      <c r="A68" s="10"/>
      <c r="B68" s="10"/>
      <c r="C68" s="10"/>
      <c r="D68" s="10"/>
      <c r="E68" s="10"/>
      <c r="F68" s="10"/>
      <c r="G68" s="11" t="str">
        <f>IF($A68="","",IF($H68&gt;0,"ausgegeben","verfügbar"))</f>
        <v/>
      </c>
      <c r="H68" s="11" t="str">
        <f>IF($A68="","",COUNTIFS('Ausgaben'!$B$3:$B$502,$A68,'Ausgaben'!$H$3:$H$502,"offen")+COUNTIFS('Ausgaben'!$B$3:$B$502,$A68,'Ausgaben'!$H$3:$H$502,"überfällig"))</f>
        <v/>
      </c>
      <c r="I68" s="10"/>
    </row>
    <row r="69" spans="1:9" x14ac:dyDescent="0.25">
      <c r="A69" s="10"/>
      <c r="B69" s="10"/>
      <c r="C69" s="10"/>
      <c r="D69" s="10"/>
      <c r="E69" s="10"/>
      <c r="F69" s="10"/>
      <c r="G69" s="11" t="str">
        <f>IF($A69="","",IF($H69&gt;0,"ausgegeben","verfügbar"))</f>
        <v/>
      </c>
      <c r="H69" s="11" t="str">
        <f>IF($A69="","",COUNTIFS('Ausgaben'!$B$3:$B$502,$A69,'Ausgaben'!$H$3:$H$502,"offen")+COUNTIFS('Ausgaben'!$B$3:$B$502,$A69,'Ausgaben'!$H$3:$H$502,"überfällig"))</f>
        <v/>
      </c>
      <c r="I69" s="10"/>
    </row>
    <row r="70" spans="1:9" x14ac:dyDescent="0.25">
      <c r="A70" s="10"/>
      <c r="B70" s="10"/>
      <c r="C70" s="10"/>
      <c r="D70" s="10"/>
      <c r="E70" s="10"/>
      <c r="F70" s="10"/>
      <c r="G70" s="11" t="str">
        <f>IF($A70="","",IF($H70&gt;0,"ausgegeben","verfügbar"))</f>
        <v/>
      </c>
      <c r="H70" s="11" t="str">
        <f>IF($A70="","",COUNTIFS('Ausgaben'!$B$3:$B$502,$A70,'Ausgaben'!$H$3:$H$502,"offen")+COUNTIFS('Ausgaben'!$B$3:$B$502,$A70,'Ausgaben'!$H$3:$H$502,"überfällig"))</f>
        <v/>
      </c>
      <c r="I70" s="10"/>
    </row>
    <row r="71" spans="1:9" x14ac:dyDescent="0.25">
      <c r="A71" s="10"/>
      <c r="B71" s="10"/>
      <c r="C71" s="10"/>
      <c r="D71" s="10"/>
      <c r="E71" s="10"/>
      <c r="F71" s="10"/>
      <c r="G71" s="11" t="str">
        <f>IF($A71="","",IF($H71&gt;0,"ausgegeben","verfügbar"))</f>
        <v/>
      </c>
      <c r="H71" s="11" t="str">
        <f>IF($A71="","",COUNTIFS('Ausgaben'!$B$3:$B$502,$A71,'Ausgaben'!$H$3:$H$502,"offen")+COUNTIFS('Ausgaben'!$B$3:$B$502,$A71,'Ausgaben'!$H$3:$H$502,"überfällig"))</f>
        <v/>
      </c>
      <c r="I71" s="10"/>
    </row>
    <row r="72" spans="1:9" x14ac:dyDescent="0.25">
      <c r="A72" s="10"/>
      <c r="B72" s="10"/>
      <c r="C72" s="10"/>
      <c r="D72" s="10"/>
      <c r="E72" s="10"/>
      <c r="F72" s="10"/>
      <c r="G72" s="11" t="str">
        <f>IF($A72="","",IF($H72&gt;0,"ausgegeben","verfügbar"))</f>
        <v/>
      </c>
      <c r="H72" s="11" t="str">
        <f>IF($A72="","",COUNTIFS('Ausgaben'!$B$3:$B$502,$A72,'Ausgaben'!$H$3:$H$502,"offen")+COUNTIFS('Ausgaben'!$B$3:$B$502,$A72,'Ausgaben'!$H$3:$H$502,"überfällig"))</f>
        <v/>
      </c>
      <c r="I72" s="10"/>
    </row>
    <row r="73" spans="1:9" x14ac:dyDescent="0.25">
      <c r="A73" s="10"/>
      <c r="B73" s="10"/>
      <c r="C73" s="10"/>
      <c r="D73" s="10"/>
      <c r="E73" s="10"/>
      <c r="F73" s="10"/>
      <c r="G73" s="11" t="str">
        <f>IF($A73="","",IF($H73&gt;0,"ausgegeben","verfügbar"))</f>
        <v/>
      </c>
      <c r="H73" s="11" t="str">
        <f>IF($A73="","",COUNTIFS('Ausgaben'!$B$3:$B$502,$A73,'Ausgaben'!$H$3:$H$502,"offen")+COUNTIFS('Ausgaben'!$B$3:$B$502,$A73,'Ausgaben'!$H$3:$H$502,"überfällig"))</f>
        <v/>
      </c>
      <c r="I73" s="10"/>
    </row>
    <row r="74" spans="1:9" x14ac:dyDescent="0.25">
      <c r="A74" s="10"/>
      <c r="B74" s="10"/>
      <c r="C74" s="10"/>
      <c r="D74" s="10"/>
      <c r="E74" s="10"/>
      <c r="F74" s="10"/>
      <c r="G74" s="11" t="str">
        <f>IF($A74="","",IF($H74&gt;0,"ausgegeben","verfügbar"))</f>
        <v/>
      </c>
      <c r="H74" s="11" t="str">
        <f>IF($A74="","",COUNTIFS('Ausgaben'!$B$3:$B$502,$A74,'Ausgaben'!$H$3:$H$502,"offen")+COUNTIFS('Ausgaben'!$B$3:$B$502,$A74,'Ausgaben'!$H$3:$H$502,"überfällig"))</f>
        <v/>
      </c>
      <c r="I74" s="10"/>
    </row>
    <row r="75" spans="1:9" x14ac:dyDescent="0.25">
      <c r="A75" s="10"/>
      <c r="B75" s="10"/>
      <c r="C75" s="10"/>
      <c r="D75" s="10"/>
      <c r="E75" s="10"/>
      <c r="F75" s="10"/>
      <c r="G75" s="11" t="str">
        <f>IF($A75="","",IF($H75&gt;0,"ausgegeben","verfügbar"))</f>
        <v/>
      </c>
      <c r="H75" s="11" t="str">
        <f>IF($A75="","",COUNTIFS('Ausgaben'!$B$3:$B$502,$A75,'Ausgaben'!$H$3:$H$502,"offen")+COUNTIFS('Ausgaben'!$B$3:$B$502,$A75,'Ausgaben'!$H$3:$H$502,"überfällig"))</f>
        <v/>
      </c>
      <c r="I75" s="10"/>
    </row>
    <row r="76" spans="1:9" x14ac:dyDescent="0.25">
      <c r="A76" s="10"/>
      <c r="B76" s="10"/>
      <c r="C76" s="10"/>
      <c r="D76" s="10"/>
      <c r="E76" s="10"/>
      <c r="F76" s="10"/>
      <c r="G76" s="11" t="str">
        <f>IF($A76="","",IF($H76&gt;0,"ausgegeben","verfügbar"))</f>
        <v/>
      </c>
      <c r="H76" s="11" t="str">
        <f>IF($A76="","",COUNTIFS('Ausgaben'!$B$3:$B$502,$A76,'Ausgaben'!$H$3:$H$502,"offen")+COUNTIFS('Ausgaben'!$B$3:$B$502,$A76,'Ausgaben'!$H$3:$H$502,"überfällig"))</f>
        <v/>
      </c>
      <c r="I76" s="10"/>
    </row>
    <row r="77" spans="1:9" x14ac:dyDescent="0.25">
      <c r="A77" s="10"/>
      <c r="B77" s="10"/>
      <c r="C77" s="10"/>
      <c r="D77" s="10"/>
      <c r="E77" s="10"/>
      <c r="F77" s="10"/>
      <c r="G77" s="11" t="str">
        <f>IF($A77="","",IF($H77&gt;0,"ausgegeben","verfügbar"))</f>
        <v/>
      </c>
      <c r="H77" s="11" t="str">
        <f>IF($A77="","",COUNTIFS('Ausgaben'!$B$3:$B$502,$A77,'Ausgaben'!$H$3:$H$502,"offen")+COUNTIFS('Ausgaben'!$B$3:$B$502,$A77,'Ausgaben'!$H$3:$H$502,"überfällig"))</f>
        <v/>
      </c>
      <c r="I77" s="10"/>
    </row>
    <row r="78" spans="1:9" x14ac:dyDescent="0.25">
      <c r="A78" s="10"/>
      <c r="B78" s="10"/>
      <c r="C78" s="10"/>
      <c r="D78" s="10"/>
      <c r="E78" s="10"/>
      <c r="F78" s="10"/>
      <c r="G78" s="11" t="str">
        <f>IF($A78="","",IF($H78&gt;0,"ausgegeben","verfügbar"))</f>
        <v/>
      </c>
      <c r="H78" s="11" t="str">
        <f>IF($A78="","",COUNTIFS('Ausgaben'!$B$3:$B$502,$A78,'Ausgaben'!$H$3:$H$502,"offen")+COUNTIFS('Ausgaben'!$B$3:$B$502,$A78,'Ausgaben'!$H$3:$H$502,"überfällig"))</f>
        <v/>
      </c>
      <c r="I78" s="10"/>
    </row>
    <row r="79" spans="1:9" x14ac:dyDescent="0.25">
      <c r="A79" s="10"/>
      <c r="B79" s="10"/>
      <c r="C79" s="10"/>
      <c r="D79" s="10"/>
      <c r="E79" s="10"/>
      <c r="F79" s="10"/>
      <c r="G79" s="11" t="str">
        <f>IF($A79="","",IF($H79&gt;0,"ausgegeben","verfügbar"))</f>
        <v/>
      </c>
      <c r="H79" s="11" t="str">
        <f>IF($A79="","",COUNTIFS('Ausgaben'!$B$3:$B$502,$A79,'Ausgaben'!$H$3:$H$502,"offen")+COUNTIFS('Ausgaben'!$B$3:$B$502,$A79,'Ausgaben'!$H$3:$H$502,"überfällig"))</f>
        <v/>
      </c>
      <c r="I79" s="10"/>
    </row>
    <row r="80" spans="1:9" x14ac:dyDescent="0.25">
      <c r="A80" s="10"/>
      <c r="B80" s="10"/>
      <c r="C80" s="10"/>
      <c r="D80" s="10"/>
      <c r="E80" s="10"/>
      <c r="F80" s="10"/>
      <c r="G80" s="11" t="str">
        <f>IF($A80="","",IF($H80&gt;0,"ausgegeben","verfügbar"))</f>
        <v/>
      </c>
      <c r="H80" s="11" t="str">
        <f>IF($A80="","",COUNTIFS('Ausgaben'!$B$3:$B$502,$A80,'Ausgaben'!$H$3:$H$502,"offen")+COUNTIFS('Ausgaben'!$B$3:$B$502,$A80,'Ausgaben'!$H$3:$H$502,"überfällig"))</f>
        <v/>
      </c>
      <c r="I80" s="10"/>
    </row>
    <row r="81" spans="1:9" x14ac:dyDescent="0.25">
      <c r="A81" s="10"/>
      <c r="B81" s="10"/>
      <c r="C81" s="10"/>
      <c r="D81" s="10"/>
      <c r="E81" s="10"/>
      <c r="F81" s="10"/>
      <c r="G81" s="11" t="str">
        <f>IF($A81="","",IF($H81&gt;0,"ausgegeben","verfügbar"))</f>
        <v/>
      </c>
      <c r="H81" s="11" t="str">
        <f>IF($A81="","",COUNTIFS('Ausgaben'!$B$3:$B$502,$A81,'Ausgaben'!$H$3:$H$502,"offen")+COUNTIFS('Ausgaben'!$B$3:$B$502,$A81,'Ausgaben'!$H$3:$H$502,"überfällig"))</f>
        <v/>
      </c>
      <c r="I81" s="10"/>
    </row>
    <row r="82" spans="1:9" x14ac:dyDescent="0.25">
      <c r="A82" s="10"/>
      <c r="B82" s="10"/>
      <c r="C82" s="10"/>
      <c r="D82" s="10"/>
      <c r="E82" s="10"/>
      <c r="F82" s="10"/>
      <c r="G82" s="11" t="str">
        <f>IF($A82="","",IF($H82&gt;0,"ausgegeben","verfügbar"))</f>
        <v/>
      </c>
      <c r="H82" s="11" t="str">
        <f>IF($A82="","",COUNTIFS('Ausgaben'!$B$3:$B$502,$A82,'Ausgaben'!$H$3:$H$502,"offen")+COUNTIFS('Ausgaben'!$B$3:$B$502,$A82,'Ausgaben'!$H$3:$H$502,"überfällig"))</f>
        <v/>
      </c>
      <c r="I82" s="10"/>
    </row>
    <row r="83" spans="1:9" x14ac:dyDescent="0.25">
      <c r="A83" s="10"/>
      <c r="B83" s="10"/>
      <c r="C83" s="10"/>
      <c r="D83" s="10"/>
      <c r="E83" s="10"/>
      <c r="F83" s="10"/>
      <c r="G83" s="11" t="str">
        <f>IF($A83="","",IF($H83&gt;0,"ausgegeben","verfügbar"))</f>
        <v/>
      </c>
      <c r="H83" s="11" t="str">
        <f>IF($A83="","",COUNTIFS('Ausgaben'!$B$3:$B$502,$A83,'Ausgaben'!$H$3:$H$502,"offen")+COUNTIFS('Ausgaben'!$B$3:$B$502,$A83,'Ausgaben'!$H$3:$H$502,"überfällig"))</f>
        <v/>
      </c>
      <c r="I83" s="10"/>
    </row>
    <row r="84" spans="1:9" x14ac:dyDescent="0.25">
      <c r="A84" s="10"/>
      <c r="B84" s="10"/>
      <c r="C84" s="10"/>
      <c r="D84" s="10"/>
      <c r="E84" s="10"/>
      <c r="F84" s="10"/>
      <c r="G84" s="11" t="str">
        <f>IF($A84="","",IF($H84&gt;0,"ausgegeben","verfügbar"))</f>
        <v/>
      </c>
      <c r="H84" s="11" t="str">
        <f>IF($A84="","",COUNTIFS('Ausgaben'!$B$3:$B$502,$A84,'Ausgaben'!$H$3:$H$502,"offen")+COUNTIFS('Ausgaben'!$B$3:$B$502,$A84,'Ausgaben'!$H$3:$H$502,"überfällig"))</f>
        <v/>
      </c>
      <c r="I84" s="10"/>
    </row>
    <row r="85" spans="1:9" x14ac:dyDescent="0.25">
      <c r="A85" s="10"/>
      <c r="B85" s="10"/>
      <c r="C85" s="10"/>
      <c r="D85" s="10"/>
      <c r="E85" s="10"/>
      <c r="F85" s="10"/>
      <c r="G85" s="11" t="str">
        <f>IF($A85="","",IF($H85&gt;0,"ausgegeben","verfügbar"))</f>
        <v/>
      </c>
      <c r="H85" s="11" t="str">
        <f>IF($A85="","",COUNTIFS('Ausgaben'!$B$3:$B$502,$A85,'Ausgaben'!$H$3:$H$502,"offen")+COUNTIFS('Ausgaben'!$B$3:$B$502,$A85,'Ausgaben'!$H$3:$H$502,"überfällig"))</f>
        <v/>
      </c>
      <c r="I85" s="10"/>
    </row>
    <row r="86" spans="1:9" x14ac:dyDescent="0.25">
      <c r="A86" s="10"/>
      <c r="B86" s="10"/>
      <c r="C86" s="10"/>
      <c r="D86" s="10"/>
      <c r="E86" s="10"/>
      <c r="F86" s="10"/>
      <c r="G86" s="11" t="str">
        <f>IF($A86="","",IF($H86&gt;0,"ausgegeben","verfügbar"))</f>
        <v/>
      </c>
      <c r="H86" s="11" t="str">
        <f>IF($A86="","",COUNTIFS('Ausgaben'!$B$3:$B$502,$A86,'Ausgaben'!$H$3:$H$502,"offen")+COUNTIFS('Ausgaben'!$B$3:$B$502,$A86,'Ausgaben'!$H$3:$H$502,"überfällig"))</f>
        <v/>
      </c>
      <c r="I86" s="10"/>
    </row>
    <row r="87" spans="1:9" x14ac:dyDescent="0.25">
      <c r="A87" s="10"/>
      <c r="B87" s="10"/>
      <c r="C87" s="10"/>
      <c r="D87" s="10"/>
      <c r="E87" s="10"/>
      <c r="F87" s="10"/>
      <c r="G87" s="11" t="str">
        <f>IF($A87="","",IF($H87&gt;0,"ausgegeben","verfügbar"))</f>
        <v/>
      </c>
      <c r="H87" s="11" t="str">
        <f>IF($A87="","",COUNTIFS('Ausgaben'!$B$3:$B$502,$A87,'Ausgaben'!$H$3:$H$502,"offen")+COUNTIFS('Ausgaben'!$B$3:$B$502,$A87,'Ausgaben'!$H$3:$H$502,"überfällig"))</f>
        <v/>
      </c>
      <c r="I87" s="10"/>
    </row>
    <row r="88" spans="1:9" x14ac:dyDescent="0.25">
      <c r="A88" s="10"/>
      <c r="B88" s="10"/>
      <c r="C88" s="10"/>
      <c r="D88" s="10"/>
      <c r="E88" s="10"/>
      <c r="F88" s="10"/>
      <c r="G88" s="11" t="str">
        <f>IF($A88="","",IF($H88&gt;0,"ausgegeben","verfügbar"))</f>
        <v/>
      </c>
      <c r="H88" s="11" t="str">
        <f>IF($A88="","",COUNTIFS('Ausgaben'!$B$3:$B$502,$A88,'Ausgaben'!$H$3:$H$502,"offen")+COUNTIFS('Ausgaben'!$B$3:$B$502,$A88,'Ausgaben'!$H$3:$H$502,"überfällig"))</f>
        <v/>
      </c>
      <c r="I88" s="10"/>
    </row>
    <row r="89" spans="1:9" x14ac:dyDescent="0.25">
      <c r="A89" s="10"/>
      <c r="B89" s="10"/>
      <c r="C89" s="10"/>
      <c r="D89" s="10"/>
      <c r="E89" s="10"/>
      <c r="F89" s="10"/>
      <c r="G89" s="11" t="str">
        <f>IF($A89="","",IF($H89&gt;0,"ausgegeben","verfügbar"))</f>
        <v/>
      </c>
      <c r="H89" s="11" t="str">
        <f>IF($A89="","",COUNTIFS('Ausgaben'!$B$3:$B$502,$A89,'Ausgaben'!$H$3:$H$502,"offen")+COUNTIFS('Ausgaben'!$B$3:$B$502,$A89,'Ausgaben'!$H$3:$H$502,"überfällig"))</f>
        <v/>
      </c>
      <c r="I89" s="10"/>
    </row>
    <row r="90" spans="1:9" x14ac:dyDescent="0.25">
      <c r="A90" s="10"/>
      <c r="B90" s="10"/>
      <c r="C90" s="10"/>
      <c r="D90" s="10"/>
      <c r="E90" s="10"/>
      <c r="F90" s="10"/>
      <c r="G90" s="11" t="str">
        <f>IF($A90="","",IF($H90&gt;0,"ausgegeben","verfügbar"))</f>
        <v/>
      </c>
      <c r="H90" s="11" t="str">
        <f>IF($A90="","",COUNTIFS('Ausgaben'!$B$3:$B$502,$A90,'Ausgaben'!$H$3:$H$502,"offen")+COUNTIFS('Ausgaben'!$B$3:$B$502,$A90,'Ausgaben'!$H$3:$H$502,"überfällig"))</f>
        <v/>
      </c>
      <c r="I90" s="10"/>
    </row>
    <row r="91" spans="1:9" x14ac:dyDescent="0.25">
      <c r="A91" s="10"/>
      <c r="B91" s="10"/>
      <c r="C91" s="10"/>
      <c r="D91" s="10"/>
      <c r="E91" s="10"/>
      <c r="F91" s="10"/>
      <c r="G91" s="11" t="str">
        <f>IF($A91="","",IF($H91&gt;0,"ausgegeben","verfügbar"))</f>
        <v/>
      </c>
      <c r="H91" s="11" t="str">
        <f>IF($A91="","",COUNTIFS('Ausgaben'!$B$3:$B$502,$A91,'Ausgaben'!$H$3:$H$502,"offen")+COUNTIFS('Ausgaben'!$B$3:$B$502,$A91,'Ausgaben'!$H$3:$H$502,"überfällig"))</f>
        <v/>
      </c>
      <c r="I91" s="10"/>
    </row>
    <row r="92" spans="1:9" x14ac:dyDescent="0.25">
      <c r="A92" s="10"/>
      <c r="B92" s="10"/>
      <c r="C92" s="10"/>
      <c r="D92" s="10"/>
      <c r="E92" s="10"/>
      <c r="F92" s="10"/>
      <c r="G92" s="11" t="str">
        <f>IF($A92="","",IF($H92&gt;0,"ausgegeben","verfügbar"))</f>
        <v/>
      </c>
      <c r="H92" s="11" t="str">
        <f>IF($A92="","",COUNTIFS('Ausgaben'!$B$3:$B$502,$A92,'Ausgaben'!$H$3:$H$502,"offen")+COUNTIFS('Ausgaben'!$B$3:$B$502,$A92,'Ausgaben'!$H$3:$H$502,"überfällig"))</f>
        <v/>
      </c>
      <c r="I92" s="10"/>
    </row>
    <row r="93" spans="1:9" x14ac:dyDescent="0.25">
      <c r="A93" s="10"/>
      <c r="B93" s="10"/>
      <c r="C93" s="10"/>
      <c r="D93" s="10"/>
      <c r="E93" s="10"/>
      <c r="F93" s="10"/>
      <c r="G93" s="11" t="str">
        <f>IF($A93="","",IF($H93&gt;0,"ausgegeben","verfügbar"))</f>
        <v/>
      </c>
      <c r="H93" s="11" t="str">
        <f>IF($A93="","",COUNTIFS('Ausgaben'!$B$3:$B$502,$A93,'Ausgaben'!$H$3:$H$502,"offen")+COUNTIFS('Ausgaben'!$B$3:$B$502,$A93,'Ausgaben'!$H$3:$H$502,"überfällig"))</f>
        <v/>
      </c>
      <c r="I93" s="10"/>
    </row>
    <row r="94" spans="1:9" x14ac:dyDescent="0.25">
      <c r="A94" s="10"/>
      <c r="B94" s="10"/>
      <c r="C94" s="10"/>
      <c r="D94" s="10"/>
      <c r="E94" s="10"/>
      <c r="F94" s="10"/>
      <c r="G94" s="11" t="str">
        <f>IF($A94="","",IF($H94&gt;0,"ausgegeben","verfügbar"))</f>
        <v/>
      </c>
      <c r="H94" s="11" t="str">
        <f>IF($A94="","",COUNTIFS('Ausgaben'!$B$3:$B$502,$A94,'Ausgaben'!$H$3:$H$502,"offen")+COUNTIFS('Ausgaben'!$B$3:$B$502,$A94,'Ausgaben'!$H$3:$H$502,"überfällig"))</f>
        <v/>
      </c>
      <c r="I94" s="10"/>
    </row>
    <row r="95" spans="1:9" x14ac:dyDescent="0.25">
      <c r="A95" s="10"/>
      <c r="B95" s="10"/>
      <c r="C95" s="10"/>
      <c r="D95" s="10"/>
      <c r="E95" s="10"/>
      <c r="F95" s="10"/>
      <c r="G95" s="11" t="str">
        <f>IF($A95="","",IF($H95&gt;0,"ausgegeben","verfügbar"))</f>
        <v/>
      </c>
      <c r="H95" s="11" t="str">
        <f>IF($A95="","",COUNTIFS('Ausgaben'!$B$3:$B$502,$A95,'Ausgaben'!$H$3:$H$502,"offen")+COUNTIFS('Ausgaben'!$B$3:$B$502,$A95,'Ausgaben'!$H$3:$H$502,"überfällig"))</f>
        <v/>
      </c>
      <c r="I95" s="10"/>
    </row>
    <row r="96" spans="1:9" x14ac:dyDescent="0.25">
      <c r="A96" s="10"/>
      <c r="B96" s="10"/>
      <c r="C96" s="10"/>
      <c r="D96" s="10"/>
      <c r="E96" s="10"/>
      <c r="F96" s="10"/>
      <c r="G96" s="11" t="str">
        <f>IF($A96="","",IF($H96&gt;0,"ausgegeben","verfügbar"))</f>
        <v/>
      </c>
      <c r="H96" s="11" t="str">
        <f>IF($A96="","",COUNTIFS('Ausgaben'!$B$3:$B$502,$A96,'Ausgaben'!$H$3:$H$502,"offen")+COUNTIFS('Ausgaben'!$B$3:$B$502,$A96,'Ausgaben'!$H$3:$H$502,"überfällig"))</f>
        <v/>
      </c>
      <c r="I96" s="10"/>
    </row>
    <row r="97" spans="1:9" x14ac:dyDescent="0.25">
      <c r="A97" s="10"/>
      <c r="B97" s="10"/>
      <c r="C97" s="10"/>
      <c r="D97" s="10"/>
      <c r="E97" s="10"/>
      <c r="F97" s="10"/>
      <c r="G97" s="11" t="str">
        <f>IF($A97="","",IF($H97&gt;0,"ausgegeben","verfügbar"))</f>
        <v/>
      </c>
      <c r="H97" s="11" t="str">
        <f>IF($A97="","",COUNTIFS('Ausgaben'!$B$3:$B$502,$A97,'Ausgaben'!$H$3:$H$502,"offen")+COUNTIFS('Ausgaben'!$B$3:$B$502,$A97,'Ausgaben'!$H$3:$H$502,"überfällig"))</f>
        <v/>
      </c>
      <c r="I97" s="10"/>
    </row>
    <row r="98" spans="1:9" x14ac:dyDescent="0.25">
      <c r="A98" s="10"/>
      <c r="B98" s="10"/>
      <c r="C98" s="10"/>
      <c r="D98" s="10"/>
      <c r="E98" s="10"/>
      <c r="F98" s="10"/>
      <c r="G98" s="11" t="str">
        <f>IF($A98="","",IF($H98&gt;0,"ausgegeben","verfügbar"))</f>
        <v/>
      </c>
      <c r="H98" s="11" t="str">
        <f>IF($A98="","",COUNTIFS('Ausgaben'!$B$3:$B$502,$A98,'Ausgaben'!$H$3:$H$502,"offen")+COUNTIFS('Ausgaben'!$B$3:$B$502,$A98,'Ausgaben'!$H$3:$H$502,"überfällig"))</f>
        <v/>
      </c>
      <c r="I98" s="10"/>
    </row>
    <row r="99" spans="1:9" x14ac:dyDescent="0.25">
      <c r="A99" s="10"/>
      <c r="B99" s="10"/>
      <c r="C99" s="10"/>
      <c r="D99" s="10"/>
      <c r="E99" s="10"/>
      <c r="F99" s="10"/>
      <c r="G99" s="11" t="str">
        <f>IF($A99="","",IF($H99&gt;0,"ausgegeben","verfügbar"))</f>
        <v/>
      </c>
      <c r="H99" s="11" t="str">
        <f>IF($A99="","",COUNTIFS('Ausgaben'!$B$3:$B$502,$A99,'Ausgaben'!$H$3:$H$502,"offen")+COUNTIFS('Ausgaben'!$B$3:$B$502,$A99,'Ausgaben'!$H$3:$H$502,"überfällig"))</f>
        <v/>
      </c>
      <c r="I99" s="10"/>
    </row>
    <row r="100" spans="1:9" x14ac:dyDescent="0.25">
      <c r="A100" s="10"/>
      <c r="B100" s="10"/>
      <c r="C100" s="10"/>
      <c r="D100" s="10"/>
      <c r="E100" s="10"/>
      <c r="F100" s="10"/>
      <c r="G100" s="11" t="str">
        <f>IF($A100="","",IF($H100&gt;0,"ausgegeben","verfügbar"))</f>
        <v/>
      </c>
      <c r="H100" s="11" t="str">
        <f>IF($A100="","",COUNTIFS('Ausgaben'!$B$3:$B$502,$A100,'Ausgaben'!$H$3:$H$502,"offen")+COUNTIFS('Ausgaben'!$B$3:$B$502,$A100,'Ausgaben'!$H$3:$H$502,"überfällig"))</f>
        <v/>
      </c>
      <c r="I100" s="10"/>
    </row>
    <row r="101" spans="1:9" x14ac:dyDescent="0.25">
      <c r="A101" s="10"/>
      <c r="B101" s="10"/>
      <c r="C101" s="10"/>
      <c r="D101" s="10"/>
      <c r="E101" s="10"/>
      <c r="F101" s="10"/>
      <c r="G101" s="11" t="str">
        <f>IF($A101="","",IF($H101&gt;0,"ausgegeben","verfügbar"))</f>
        <v/>
      </c>
      <c r="H101" s="11" t="str">
        <f>IF($A101="","",COUNTIFS('Ausgaben'!$B$3:$B$502,$A101,'Ausgaben'!$H$3:$H$502,"offen")+COUNTIFS('Ausgaben'!$B$3:$B$502,$A101,'Ausgaben'!$H$3:$H$502,"überfällig"))</f>
        <v/>
      </c>
      <c r="I101" s="10"/>
    </row>
    <row r="102" spans="1:9" x14ac:dyDescent="0.25">
      <c r="A102" s="10"/>
      <c r="B102" s="10"/>
      <c r="C102" s="10"/>
      <c r="D102" s="10"/>
      <c r="E102" s="10"/>
      <c r="F102" s="10"/>
      <c r="G102" s="11" t="str">
        <f>IF($A102="","",IF($H102&gt;0,"ausgegeben","verfügbar"))</f>
        <v/>
      </c>
      <c r="H102" s="11" t="str">
        <f>IF($A102="","",COUNTIFS('Ausgaben'!$B$3:$B$502,$A102,'Ausgaben'!$H$3:$H$502,"offen")+COUNTIFS('Ausgaben'!$B$3:$B$502,$A102,'Ausgaben'!$H$3:$H$502,"überfällig"))</f>
        <v/>
      </c>
      <c r="I102" s="10"/>
    </row>
    <row r="103" spans="1:9" x14ac:dyDescent="0.25">
      <c r="A103" s="10"/>
      <c r="B103" s="10"/>
      <c r="C103" s="10"/>
      <c r="D103" s="10"/>
      <c r="E103" s="10"/>
      <c r="F103" s="10"/>
      <c r="G103" s="11" t="str">
        <f>IF($A103="","",IF($H103&gt;0,"ausgegeben","verfügbar"))</f>
        <v/>
      </c>
      <c r="H103" s="11" t="str">
        <f>IF($A103="","",COUNTIFS('Ausgaben'!$B$3:$B$502,$A103,'Ausgaben'!$H$3:$H$502,"offen")+COUNTIFS('Ausgaben'!$B$3:$B$502,$A103,'Ausgaben'!$H$3:$H$502,"überfällig"))</f>
        <v/>
      </c>
      <c r="I103" s="10"/>
    </row>
    <row r="104" spans="1:9" x14ac:dyDescent="0.25">
      <c r="A104" s="10"/>
      <c r="B104" s="10"/>
      <c r="C104" s="10"/>
      <c r="D104" s="10"/>
      <c r="E104" s="10"/>
      <c r="F104" s="10"/>
      <c r="G104" s="11" t="str">
        <f>IF($A104="","",IF($H104&gt;0,"ausgegeben","verfügbar"))</f>
        <v/>
      </c>
      <c r="H104" s="11" t="str">
        <f>IF($A104="","",COUNTIFS('Ausgaben'!$B$3:$B$502,$A104,'Ausgaben'!$H$3:$H$502,"offen")+COUNTIFS('Ausgaben'!$B$3:$B$502,$A104,'Ausgaben'!$H$3:$H$502,"überfällig"))</f>
        <v/>
      </c>
      <c r="I104" s="10"/>
    </row>
    <row r="105" spans="1:9" x14ac:dyDescent="0.25">
      <c r="A105" s="10"/>
      <c r="B105" s="10"/>
      <c r="C105" s="10"/>
      <c r="D105" s="10"/>
      <c r="E105" s="10"/>
      <c r="F105" s="10"/>
      <c r="G105" s="11" t="str">
        <f>IF($A105="","",IF($H105&gt;0,"ausgegeben","verfügbar"))</f>
        <v/>
      </c>
      <c r="H105" s="11" t="str">
        <f>IF($A105="","",COUNTIFS('Ausgaben'!$B$3:$B$502,$A105,'Ausgaben'!$H$3:$H$502,"offen")+COUNTIFS('Ausgaben'!$B$3:$B$502,$A105,'Ausgaben'!$H$3:$H$502,"überfällig"))</f>
        <v/>
      </c>
      <c r="I105" s="10"/>
    </row>
    <row r="106" spans="1:9" x14ac:dyDescent="0.25">
      <c r="A106" s="10"/>
      <c r="B106" s="10"/>
      <c r="C106" s="10"/>
      <c r="D106" s="10"/>
      <c r="E106" s="10"/>
      <c r="F106" s="10"/>
      <c r="G106" s="11" t="str">
        <f>IF($A106="","",IF($H106&gt;0,"ausgegeben","verfügbar"))</f>
        <v/>
      </c>
      <c r="H106" s="11" t="str">
        <f>IF($A106="","",COUNTIFS('Ausgaben'!$B$3:$B$502,$A106,'Ausgaben'!$H$3:$H$502,"offen")+COUNTIFS('Ausgaben'!$B$3:$B$502,$A106,'Ausgaben'!$H$3:$H$502,"überfällig"))</f>
        <v/>
      </c>
      <c r="I106" s="10"/>
    </row>
    <row r="107" spans="1:9" x14ac:dyDescent="0.25">
      <c r="A107" s="10"/>
      <c r="B107" s="10"/>
      <c r="C107" s="10"/>
      <c r="D107" s="10"/>
      <c r="E107" s="10"/>
      <c r="F107" s="10"/>
      <c r="G107" s="11" t="str">
        <f>IF($A107="","",IF($H107&gt;0,"ausgegeben","verfügbar"))</f>
        <v/>
      </c>
      <c r="H107" s="11" t="str">
        <f>IF($A107="","",COUNTIFS('Ausgaben'!$B$3:$B$502,$A107,'Ausgaben'!$H$3:$H$502,"offen")+COUNTIFS('Ausgaben'!$B$3:$B$502,$A107,'Ausgaben'!$H$3:$H$502,"überfällig"))</f>
        <v/>
      </c>
      <c r="I107" s="10"/>
    </row>
    <row r="108" spans="1:9" x14ac:dyDescent="0.25">
      <c r="A108" s="10"/>
      <c r="B108" s="10"/>
      <c r="C108" s="10"/>
      <c r="D108" s="10"/>
      <c r="E108" s="10"/>
      <c r="F108" s="10"/>
      <c r="G108" s="11" t="str">
        <f>IF($A108="","",IF($H108&gt;0,"ausgegeben","verfügbar"))</f>
        <v/>
      </c>
      <c r="H108" s="11" t="str">
        <f>IF($A108="","",COUNTIFS('Ausgaben'!$B$3:$B$502,$A108,'Ausgaben'!$H$3:$H$502,"offen")+COUNTIFS('Ausgaben'!$B$3:$B$502,$A108,'Ausgaben'!$H$3:$H$502,"überfällig"))</f>
        <v/>
      </c>
      <c r="I108" s="10"/>
    </row>
    <row r="109" spans="1:9" x14ac:dyDescent="0.25">
      <c r="A109" s="10"/>
      <c r="B109" s="10"/>
      <c r="C109" s="10"/>
      <c r="D109" s="10"/>
      <c r="E109" s="10"/>
      <c r="F109" s="10"/>
      <c r="G109" s="11" t="str">
        <f>IF($A109="","",IF($H109&gt;0,"ausgegeben","verfügbar"))</f>
        <v/>
      </c>
      <c r="H109" s="11" t="str">
        <f>IF($A109="","",COUNTIFS('Ausgaben'!$B$3:$B$502,$A109,'Ausgaben'!$H$3:$H$502,"offen")+COUNTIFS('Ausgaben'!$B$3:$B$502,$A109,'Ausgaben'!$H$3:$H$502,"überfällig"))</f>
        <v/>
      </c>
      <c r="I109" s="10"/>
    </row>
    <row r="110" spans="1:9" x14ac:dyDescent="0.25">
      <c r="A110" s="10"/>
      <c r="B110" s="10"/>
      <c r="C110" s="10"/>
      <c r="D110" s="10"/>
      <c r="E110" s="10"/>
      <c r="F110" s="10"/>
      <c r="G110" s="11" t="str">
        <f>IF($A110="","",IF($H110&gt;0,"ausgegeben","verfügbar"))</f>
        <v/>
      </c>
      <c r="H110" s="11" t="str">
        <f>IF($A110="","",COUNTIFS('Ausgaben'!$B$3:$B$502,$A110,'Ausgaben'!$H$3:$H$502,"offen")+COUNTIFS('Ausgaben'!$B$3:$B$502,$A110,'Ausgaben'!$H$3:$H$502,"überfällig"))</f>
        <v/>
      </c>
      <c r="I110" s="10"/>
    </row>
    <row r="111" spans="1:9" x14ac:dyDescent="0.25">
      <c r="A111" s="10"/>
      <c r="B111" s="10"/>
      <c r="C111" s="10"/>
      <c r="D111" s="10"/>
      <c r="E111" s="10"/>
      <c r="F111" s="10"/>
      <c r="G111" s="11" t="str">
        <f>IF($A111="","",IF($H111&gt;0,"ausgegeben","verfügbar"))</f>
        <v/>
      </c>
      <c r="H111" s="11" t="str">
        <f>IF($A111="","",COUNTIFS('Ausgaben'!$B$3:$B$502,$A111,'Ausgaben'!$H$3:$H$502,"offen")+COUNTIFS('Ausgaben'!$B$3:$B$502,$A111,'Ausgaben'!$H$3:$H$502,"überfällig"))</f>
        <v/>
      </c>
      <c r="I111" s="10"/>
    </row>
    <row r="112" spans="1:9" x14ac:dyDescent="0.25">
      <c r="A112" s="10"/>
      <c r="B112" s="10"/>
      <c r="C112" s="10"/>
      <c r="D112" s="10"/>
      <c r="E112" s="10"/>
      <c r="F112" s="10"/>
      <c r="G112" s="11" t="str">
        <f>IF($A112="","",IF($H112&gt;0,"ausgegeben","verfügbar"))</f>
        <v/>
      </c>
      <c r="H112" s="11" t="str">
        <f>IF($A112="","",COUNTIFS('Ausgaben'!$B$3:$B$502,$A112,'Ausgaben'!$H$3:$H$502,"offen")+COUNTIFS('Ausgaben'!$B$3:$B$502,$A112,'Ausgaben'!$H$3:$H$502,"überfällig"))</f>
        <v/>
      </c>
      <c r="I112" s="10"/>
    </row>
    <row r="113" spans="1:9" x14ac:dyDescent="0.25">
      <c r="A113" s="10"/>
      <c r="B113" s="10"/>
      <c r="C113" s="10"/>
      <c r="D113" s="10"/>
      <c r="E113" s="10"/>
      <c r="F113" s="10"/>
      <c r="G113" s="11" t="str">
        <f>IF($A113="","",IF($H113&gt;0,"ausgegeben","verfügbar"))</f>
        <v/>
      </c>
      <c r="H113" s="11" t="str">
        <f>IF($A113="","",COUNTIFS('Ausgaben'!$B$3:$B$502,$A113,'Ausgaben'!$H$3:$H$502,"offen")+COUNTIFS('Ausgaben'!$B$3:$B$502,$A113,'Ausgaben'!$H$3:$H$502,"überfällig"))</f>
        <v/>
      </c>
      <c r="I113" s="10"/>
    </row>
    <row r="114" spans="1:9" x14ac:dyDescent="0.25">
      <c r="A114" s="10"/>
      <c r="B114" s="10"/>
      <c r="C114" s="10"/>
      <c r="D114" s="10"/>
      <c r="E114" s="10"/>
      <c r="F114" s="10"/>
      <c r="G114" s="11" t="str">
        <f>IF($A114="","",IF($H114&gt;0,"ausgegeben","verfügbar"))</f>
        <v/>
      </c>
      <c r="H114" s="11" t="str">
        <f>IF($A114="","",COUNTIFS('Ausgaben'!$B$3:$B$502,$A114,'Ausgaben'!$H$3:$H$502,"offen")+COUNTIFS('Ausgaben'!$B$3:$B$502,$A114,'Ausgaben'!$H$3:$H$502,"überfällig"))</f>
        <v/>
      </c>
      <c r="I114" s="10"/>
    </row>
    <row r="115" spans="1:9" x14ac:dyDescent="0.25">
      <c r="A115" s="10"/>
      <c r="B115" s="10"/>
      <c r="C115" s="10"/>
      <c r="D115" s="10"/>
      <c r="E115" s="10"/>
      <c r="F115" s="10"/>
      <c r="G115" s="11" t="str">
        <f>IF($A115="","",IF($H115&gt;0,"ausgegeben","verfügbar"))</f>
        <v/>
      </c>
      <c r="H115" s="11" t="str">
        <f>IF($A115="","",COUNTIFS('Ausgaben'!$B$3:$B$502,$A115,'Ausgaben'!$H$3:$H$502,"offen")+COUNTIFS('Ausgaben'!$B$3:$B$502,$A115,'Ausgaben'!$H$3:$H$502,"überfällig"))</f>
        <v/>
      </c>
      <c r="I115" s="10"/>
    </row>
    <row r="116" spans="1:9" x14ac:dyDescent="0.25">
      <c r="A116" s="10"/>
      <c r="B116" s="10"/>
      <c r="C116" s="10"/>
      <c r="D116" s="10"/>
      <c r="E116" s="10"/>
      <c r="F116" s="10"/>
      <c r="G116" s="11" t="str">
        <f>IF($A116="","",IF($H116&gt;0,"ausgegeben","verfügbar"))</f>
        <v/>
      </c>
      <c r="H116" s="11" t="str">
        <f>IF($A116="","",COUNTIFS('Ausgaben'!$B$3:$B$502,$A116,'Ausgaben'!$H$3:$H$502,"offen")+COUNTIFS('Ausgaben'!$B$3:$B$502,$A116,'Ausgaben'!$H$3:$H$502,"überfällig"))</f>
        <v/>
      </c>
      <c r="I116" s="10"/>
    </row>
    <row r="117" spans="1:9" x14ac:dyDescent="0.25">
      <c r="A117" s="10"/>
      <c r="B117" s="10"/>
      <c r="C117" s="10"/>
      <c r="D117" s="10"/>
      <c r="E117" s="10"/>
      <c r="F117" s="10"/>
      <c r="G117" s="11" t="str">
        <f>IF($A117="","",IF($H117&gt;0,"ausgegeben","verfügbar"))</f>
        <v/>
      </c>
      <c r="H117" s="11" t="str">
        <f>IF($A117="","",COUNTIFS('Ausgaben'!$B$3:$B$502,$A117,'Ausgaben'!$H$3:$H$502,"offen")+COUNTIFS('Ausgaben'!$B$3:$B$502,$A117,'Ausgaben'!$H$3:$H$502,"überfällig"))</f>
        <v/>
      </c>
      <c r="I117" s="10"/>
    </row>
    <row r="118" spans="1:9" x14ac:dyDescent="0.25">
      <c r="A118" s="10"/>
      <c r="B118" s="10"/>
      <c r="C118" s="10"/>
      <c r="D118" s="10"/>
      <c r="E118" s="10"/>
      <c r="F118" s="10"/>
      <c r="G118" s="11" t="str">
        <f>IF($A118="","",IF($H118&gt;0,"ausgegeben","verfügbar"))</f>
        <v/>
      </c>
      <c r="H118" s="11" t="str">
        <f>IF($A118="","",COUNTIFS('Ausgaben'!$B$3:$B$502,$A118,'Ausgaben'!$H$3:$H$502,"offen")+COUNTIFS('Ausgaben'!$B$3:$B$502,$A118,'Ausgaben'!$H$3:$H$502,"überfällig"))</f>
        <v/>
      </c>
      <c r="I118" s="10"/>
    </row>
    <row r="119" spans="1:9" x14ac:dyDescent="0.25">
      <c r="A119" s="10"/>
      <c r="B119" s="10"/>
      <c r="C119" s="10"/>
      <c r="D119" s="10"/>
      <c r="E119" s="10"/>
      <c r="F119" s="10"/>
      <c r="G119" s="11" t="str">
        <f>IF($A119="","",IF($H119&gt;0,"ausgegeben","verfügbar"))</f>
        <v/>
      </c>
      <c r="H119" s="11" t="str">
        <f>IF($A119="","",COUNTIFS('Ausgaben'!$B$3:$B$502,$A119,'Ausgaben'!$H$3:$H$502,"offen")+COUNTIFS('Ausgaben'!$B$3:$B$502,$A119,'Ausgaben'!$H$3:$H$502,"überfällig"))</f>
        <v/>
      </c>
      <c r="I119" s="10"/>
    </row>
    <row r="120" spans="1:9" x14ac:dyDescent="0.25">
      <c r="A120" s="10"/>
      <c r="B120" s="10"/>
      <c r="C120" s="10"/>
      <c r="D120" s="10"/>
      <c r="E120" s="10"/>
      <c r="F120" s="10"/>
      <c r="G120" s="11" t="str">
        <f>IF($A120="","",IF($H120&gt;0,"ausgegeben","verfügbar"))</f>
        <v/>
      </c>
      <c r="H120" s="11" t="str">
        <f>IF($A120="","",COUNTIFS('Ausgaben'!$B$3:$B$502,$A120,'Ausgaben'!$H$3:$H$502,"offen")+COUNTIFS('Ausgaben'!$B$3:$B$502,$A120,'Ausgaben'!$H$3:$H$502,"überfällig"))</f>
        <v/>
      </c>
      <c r="I120" s="10"/>
    </row>
    <row r="121" spans="1:9" x14ac:dyDescent="0.25">
      <c r="A121" s="10"/>
      <c r="B121" s="10"/>
      <c r="C121" s="10"/>
      <c r="D121" s="10"/>
      <c r="E121" s="10"/>
      <c r="F121" s="10"/>
      <c r="G121" s="11" t="str">
        <f>IF($A121="","",IF($H121&gt;0,"ausgegeben","verfügbar"))</f>
        <v/>
      </c>
      <c r="H121" s="11" t="str">
        <f>IF($A121="","",COUNTIFS('Ausgaben'!$B$3:$B$502,$A121,'Ausgaben'!$H$3:$H$502,"offen")+COUNTIFS('Ausgaben'!$B$3:$B$502,$A121,'Ausgaben'!$H$3:$H$502,"überfällig"))</f>
        <v/>
      </c>
      <c r="I121" s="10"/>
    </row>
    <row r="122" spans="1:9" x14ac:dyDescent="0.25">
      <c r="A122" s="10"/>
      <c r="B122" s="10"/>
      <c r="C122" s="10"/>
      <c r="D122" s="10"/>
      <c r="E122" s="10"/>
      <c r="F122" s="10"/>
      <c r="G122" s="11" t="str">
        <f>IF($A122="","",IF($H122&gt;0,"ausgegeben","verfügbar"))</f>
        <v/>
      </c>
      <c r="H122" s="11" t="str">
        <f>IF($A122="","",COUNTIFS('Ausgaben'!$B$3:$B$502,$A122,'Ausgaben'!$H$3:$H$502,"offen")+COUNTIFS('Ausgaben'!$B$3:$B$502,$A122,'Ausgaben'!$H$3:$H$502,"überfällig"))</f>
        <v/>
      </c>
      <c r="I122" s="10"/>
    </row>
    <row r="123" spans="1:9" x14ac:dyDescent="0.25">
      <c r="A123" s="10"/>
      <c r="B123" s="10"/>
      <c r="C123" s="10"/>
      <c r="D123" s="10"/>
      <c r="E123" s="10"/>
      <c r="F123" s="10"/>
      <c r="G123" s="11" t="str">
        <f>IF($A123="","",IF($H123&gt;0,"ausgegeben","verfügbar"))</f>
        <v/>
      </c>
      <c r="H123" s="11" t="str">
        <f>IF($A123="","",COUNTIFS('Ausgaben'!$B$3:$B$502,$A123,'Ausgaben'!$H$3:$H$502,"offen")+COUNTIFS('Ausgaben'!$B$3:$B$502,$A123,'Ausgaben'!$H$3:$H$502,"überfällig"))</f>
        <v/>
      </c>
      <c r="I123" s="10"/>
    </row>
    <row r="124" spans="1:9" x14ac:dyDescent="0.25">
      <c r="A124" s="10"/>
      <c r="B124" s="10"/>
      <c r="C124" s="10"/>
      <c r="D124" s="10"/>
      <c r="E124" s="10"/>
      <c r="F124" s="10"/>
      <c r="G124" s="11" t="str">
        <f>IF($A124="","",IF($H124&gt;0,"ausgegeben","verfügbar"))</f>
        <v/>
      </c>
      <c r="H124" s="11" t="str">
        <f>IF($A124="","",COUNTIFS('Ausgaben'!$B$3:$B$502,$A124,'Ausgaben'!$H$3:$H$502,"offen")+COUNTIFS('Ausgaben'!$B$3:$B$502,$A124,'Ausgaben'!$H$3:$H$502,"überfällig"))</f>
        <v/>
      </c>
      <c r="I124" s="10"/>
    </row>
    <row r="125" spans="1:9" x14ac:dyDescent="0.25">
      <c r="A125" s="10"/>
      <c r="B125" s="10"/>
      <c r="C125" s="10"/>
      <c r="D125" s="10"/>
      <c r="E125" s="10"/>
      <c r="F125" s="10"/>
      <c r="G125" s="11" t="str">
        <f>IF($A125="","",IF($H125&gt;0,"ausgegeben","verfügbar"))</f>
        <v/>
      </c>
      <c r="H125" s="11" t="str">
        <f>IF($A125="","",COUNTIFS('Ausgaben'!$B$3:$B$502,$A125,'Ausgaben'!$H$3:$H$502,"offen")+COUNTIFS('Ausgaben'!$B$3:$B$502,$A125,'Ausgaben'!$H$3:$H$502,"überfällig"))</f>
        <v/>
      </c>
      <c r="I125" s="10"/>
    </row>
    <row r="126" spans="1:9" x14ac:dyDescent="0.25">
      <c r="A126" s="10"/>
      <c r="B126" s="10"/>
      <c r="C126" s="10"/>
      <c r="D126" s="10"/>
      <c r="E126" s="10"/>
      <c r="F126" s="10"/>
      <c r="G126" s="11" t="str">
        <f>IF($A126="","",IF($H126&gt;0,"ausgegeben","verfügbar"))</f>
        <v/>
      </c>
      <c r="H126" s="11" t="str">
        <f>IF($A126="","",COUNTIFS('Ausgaben'!$B$3:$B$502,$A126,'Ausgaben'!$H$3:$H$502,"offen")+COUNTIFS('Ausgaben'!$B$3:$B$502,$A126,'Ausgaben'!$H$3:$H$502,"überfällig"))</f>
        <v/>
      </c>
      <c r="I126" s="10"/>
    </row>
    <row r="127" spans="1:9" x14ac:dyDescent="0.25">
      <c r="A127" s="10"/>
      <c r="B127" s="10"/>
      <c r="C127" s="10"/>
      <c r="D127" s="10"/>
      <c r="E127" s="10"/>
      <c r="F127" s="10"/>
      <c r="G127" s="11" t="str">
        <f>IF($A127="","",IF($H127&gt;0,"ausgegeben","verfügbar"))</f>
        <v/>
      </c>
      <c r="H127" s="11" t="str">
        <f>IF($A127="","",COUNTIFS('Ausgaben'!$B$3:$B$502,$A127,'Ausgaben'!$H$3:$H$502,"offen")+COUNTIFS('Ausgaben'!$B$3:$B$502,$A127,'Ausgaben'!$H$3:$H$502,"überfällig"))</f>
        <v/>
      </c>
      <c r="I127" s="10"/>
    </row>
    <row r="128" spans="1:9" x14ac:dyDescent="0.25">
      <c r="A128" s="10"/>
      <c r="B128" s="10"/>
      <c r="C128" s="10"/>
      <c r="D128" s="10"/>
      <c r="E128" s="10"/>
      <c r="F128" s="10"/>
      <c r="G128" s="11" t="str">
        <f>IF($A128="","",IF($H128&gt;0,"ausgegeben","verfügbar"))</f>
        <v/>
      </c>
      <c r="H128" s="11" t="str">
        <f>IF($A128="","",COUNTIFS('Ausgaben'!$B$3:$B$502,$A128,'Ausgaben'!$H$3:$H$502,"offen")+COUNTIFS('Ausgaben'!$B$3:$B$502,$A128,'Ausgaben'!$H$3:$H$502,"überfällig"))</f>
        <v/>
      </c>
      <c r="I128" s="10"/>
    </row>
    <row r="129" spans="1:9" x14ac:dyDescent="0.25">
      <c r="A129" s="10"/>
      <c r="B129" s="10"/>
      <c r="C129" s="10"/>
      <c r="D129" s="10"/>
      <c r="E129" s="10"/>
      <c r="F129" s="10"/>
      <c r="G129" s="11" t="str">
        <f>IF($A129="","",IF($H129&gt;0,"ausgegeben","verfügbar"))</f>
        <v/>
      </c>
      <c r="H129" s="11" t="str">
        <f>IF($A129="","",COUNTIFS('Ausgaben'!$B$3:$B$502,$A129,'Ausgaben'!$H$3:$H$502,"offen")+COUNTIFS('Ausgaben'!$B$3:$B$502,$A129,'Ausgaben'!$H$3:$H$502,"überfällig"))</f>
        <v/>
      </c>
      <c r="I129" s="10"/>
    </row>
    <row r="130" spans="1:9" x14ac:dyDescent="0.25">
      <c r="A130" s="10"/>
      <c r="B130" s="10"/>
      <c r="C130" s="10"/>
      <c r="D130" s="10"/>
      <c r="E130" s="10"/>
      <c r="F130" s="10"/>
      <c r="G130" s="11" t="str">
        <f>IF($A130="","",IF($H130&gt;0,"ausgegeben","verfügbar"))</f>
        <v/>
      </c>
      <c r="H130" s="11" t="str">
        <f>IF($A130="","",COUNTIFS('Ausgaben'!$B$3:$B$502,$A130,'Ausgaben'!$H$3:$H$502,"offen")+COUNTIFS('Ausgaben'!$B$3:$B$502,$A130,'Ausgaben'!$H$3:$H$502,"überfällig"))</f>
        <v/>
      </c>
      <c r="I130" s="10"/>
    </row>
    <row r="131" spans="1:9" x14ac:dyDescent="0.25">
      <c r="A131" s="10"/>
      <c r="B131" s="10"/>
      <c r="C131" s="10"/>
      <c r="D131" s="10"/>
      <c r="E131" s="10"/>
      <c r="F131" s="10"/>
      <c r="G131" s="11" t="str">
        <f>IF($A131="","",IF($H131&gt;0,"ausgegeben","verfügbar"))</f>
        <v/>
      </c>
      <c r="H131" s="11" t="str">
        <f>IF($A131="","",COUNTIFS('Ausgaben'!$B$3:$B$502,$A131,'Ausgaben'!$H$3:$H$502,"offen")+COUNTIFS('Ausgaben'!$B$3:$B$502,$A131,'Ausgaben'!$H$3:$H$502,"überfällig"))</f>
        <v/>
      </c>
      <c r="I131" s="10"/>
    </row>
    <row r="132" spans="1:9" x14ac:dyDescent="0.25">
      <c r="A132" s="10"/>
      <c r="B132" s="10"/>
      <c r="C132" s="10"/>
      <c r="D132" s="10"/>
      <c r="E132" s="10"/>
      <c r="F132" s="10"/>
      <c r="G132" s="11" t="str">
        <f>IF($A132="","",IF($H132&gt;0,"ausgegeben","verfügbar"))</f>
        <v/>
      </c>
      <c r="H132" s="11" t="str">
        <f>IF($A132="","",COUNTIFS('Ausgaben'!$B$3:$B$502,$A132,'Ausgaben'!$H$3:$H$502,"offen")+COUNTIFS('Ausgaben'!$B$3:$B$502,$A132,'Ausgaben'!$H$3:$H$502,"überfällig"))</f>
        <v/>
      </c>
      <c r="I132" s="10"/>
    </row>
    <row r="133" spans="1:9" x14ac:dyDescent="0.25">
      <c r="A133" s="10"/>
      <c r="B133" s="10"/>
      <c r="C133" s="10"/>
      <c r="D133" s="10"/>
      <c r="E133" s="10"/>
      <c r="F133" s="10"/>
      <c r="G133" s="11" t="str">
        <f>IF($A133="","",IF($H133&gt;0,"ausgegeben","verfügbar"))</f>
        <v/>
      </c>
      <c r="H133" s="11" t="str">
        <f>IF($A133="","",COUNTIFS('Ausgaben'!$B$3:$B$502,$A133,'Ausgaben'!$H$3:$H$502,"offen")+COUNTIFS('Ausgaben'!$B$3:$B$502,$A133,'Ausgaben'!$H$3:$H$502,"überfällig"))</f>
        <v/>
      </c>
      <c r="I133" s="10"/>
    </row>
    <row r="134" spans="1:9" x14ac:dyDescent="0.25">
      <c r="A134" s="10"/>
      <c r="B134" s="10"/>
      <c r="C134" s="10"/>
      <c r="D134" s="10"/>
      <c r="E134" s="10"/>
      <c r="F134" s="10"/>
      <c r="G134" s="11" t="str">
        <f>IF($A134="","",IF($H134&gt;0,"ausgegeben","verfügbar"))</f>
        <v/>
      </c>
      <c r="H134" s="11" t="str">
        <f>IF($A134="","",COUNTIFS('Ausgaben'!$B$3:$B$502,$A134,'Ausgaben'!$H$3:$H$502,"offen")+COUNTIFS('Ausgaben'!$B$3:$B$502,$A134,'Ausgaben'!$H$3:$H$502,"überfällig"))</f>
        <v/>
      </c>
      <c r="I134" s="10"/>
    </row>
    <row r="135" spans="1:9" x14ac:dyDescent="0.25">
      <c r="A135" s="10"/>
      <c r="B135" s="10"/>
      <c r="C135" s="10"/>
      <c r="D135" s="10"/>
      <c r="E135" s="10"/>
      <c r="F135" s="10"/>
      <c r="G135" s="11" t="str">
        <f>IF($A135="","",IF($H135&gt;0,"ausgegeben","verfügbar"))</f>
        <v/>
      </c>
      <c r="H135" s="11" t="str">
        <f>IF($A135="","",COUNTIFS('Ausgaben'!$B$3:$B$502,$A135,'Ausgaben'!$H$3:$H$502,"offen")+COUNTIFS('Ausgaben'!$B$3:$B$502,$A135,'Ausgaben'!$H$3:$H$502,"überfällig"))</f>
        <v/>
      </c>
      <c r="I135" s="10"/>
    </row>
    <row r="136" spans="1:9" x14ac:dyDescent="0.25">
      <c r="A136" s="10"/>
      <c r="B136" s="10"/>
      <c r="C136" s="10"/>
      <c r="D136" s="10"/>
      <c r="E136" s="10"/>
      <c r="F136" s="10"/>
      <c r="G136" s="11" t="str">
        <f>IF($A136="","",IF($H136&gt;0,"ausgegeben","verfügbar"))</f>
        <v/>
      </c>
      <c r="H136" s="11" t="str">
        <f>IF($A136="","",COUNTIFS('Ausgaben'!$B$3:$B$502,$A136,'Ausgaben'!$H$3:$H$502,"offen")+COUNTIFS('Ausgaben'!$B$3:$B$502,$A136,'Ausgaben'!$H$3:$H$502,"überfällig"))</f>
        <v/>
      </c>
      <c r="I136" s="10"/>
    </row>
    <row r="137" spans="1:9" x14ac:dyDescent="0.25">
      <c r="A137" s="10"/>
      <c r="B137" s="10"/>
      <c r="C137" s="10"/>
      <c r="D137" s="10"/>
      <c r="E137" s="10"/>
      <c r="F137" s="10"/>
      <c r="G137" s="11" t="str">
        <f>IF($A137="","",IF($H137&gt;0,"ausgegeben","verfügbar"))</f>
        <v/>
      </c>
      <c r="H137" s="11" t="str">
        <f>IF($A137="","",COUNTIFS('Ausgaben'!$B$3:$B$502,$A137,'Ausgaben'!$H$3:$H$502,"offen")+COUNTIFS('Ausgaben'!$B$3:$B$502,$A137,'Ausgaben'!$H$3:$H$502,"überfällig"))</f>
        <v/>
      </c>
      <c r="I137" s="10"/>
    </row>
    <row r="138" spans="1:9" x14ac:dyDescent="0.25">
      <c r="A138" s="10"/>
      <c r="B138" s="10"/>
      <c r="C138" s="10"/>
      <c r="D138" s="10"/>
      <c r="E138" s="10"/>
      <c r="F138" s="10"/>
      <c r="G138" s="11" t="str">
        <f>IF($A138="","",IF($H138&gt;0,"ausgegeben","verfügbar"))</f>
        <v/>
      </c>
      <c r="H138" s="11" t="str">
        <f>IF($A138="","",COUNTIFS('Ausgaben'!$B$3:$B$502,$A138,'Ausgaben'!$H$3:$H$502,"offen")+COUNTIFS('Ausgaben'!$B$3:$B$502,$A138,'Ausgaben'!$H$3:$H$502,"überfällig"))</f>
        <v/>
      </c>
      <c r="I138" s="10"/>
    </row>
    <row r="139" spans="1:9" x14ac:dyDescent="0.25">
      <c r="A139" s="10"/>
      <c r="B139" s="10"/>
      <c r="C139" s="10"/>
      <c r="D139" s="10"/>
      <c r="E139" s="10"/>
      <c r="F139" s="10"/>
      <c r="G139" s="11" t="str">
        <f>IF($A139="","",IF($H139&gt;0,"ausgegeben","verfügbar"))</f>
        <v/>
      </c>
      <c r="H139" s="11" t="str">
        <f>IF($A139="","",COUNTIFS('Ausgaben'!$B$3:$B$502,$A139,'Ausgaben'!$H$3:$H$502,"offen")+COUNTIFS('Ausgaben'!$B$3:$B$502,$A139,'Ausgaben'!$H$3:$H$502,"überfällig"))</f>
        <v/>
      </c>
      <c r="I139" s="10"/>
    </row>
    <row r="140" spans="1:9" x14ac:dyDescent="0.25">
      <c r="A140" s="10"/>
      <c r="B140" s="10"/>
      <c r="C140" s="10"/>
      <c r="D140" s="10"/>
      <c r="E140" s="10"/>
      <c r="F140" s="10"/>
      <c r="G140" s="11" t="str">
        <f>IF($A140="","",IF($H140&gt;0,"ausgegeben","verfügbar"))</f>
        <v/>
      </c>
      <c r="H140" s="11" t="str">
        <f>IF($A140="","",COUNTIFS('Ausgaben'!$B$3:$B$502,$A140,'Ausgaben'!$H$3:$H$502,"offen")+COUNTIFS('Ausgaben'!$B$3:$B$502,$A140,'Ausgaben'!$H$3:$H$502,"überfällig"))</f>
        <v/>
      </c>
      <c r="I140" s="10"/>
    </row>
    <row r="141" spans="1:9" x14ac:dyDescent="0.25">
      <c r="A141" s="10"/>
      <c r="B141" s="10"/>
      <c r="C141" s="10"/>
      <c r="D141" s="10"/>
      <c r="E141" s="10"/>
      <c r="F141" s="10"/>
      <c r="G141" s="11" t="str">
        <f>IF($A141="","",IF($H141&gt;0,"ausgegeben","verfügbar"))</f>
        <v/>
      </c>
      <c r="H141" s="11" t="str">
        <f>IF($A141="","",COUNTIFS('Ausgaben'!$B$3:$B$502,$A141,'Ausgaben'!$H$3:$H$502,"offen")+COUNTIFS('Ausgaben'!$B$3:$B$502,$A141,'Ausgaben'!$H$3:$H$502,"überfällig"))</f>
        <v/>
      </c>
      <c r="I141" s="10"/>
    </row>
    <row r="142" spans="1:9" x14ac:dyDescent="0.25">
      <c r="A142" s="10"/>
      <c r="B142" s="10"/>
      <c r="C142" s="10"/>
      <c r="D142" s="10"/>
      <c r="E142" s="10"/>
      <c r="F142" s="10"/>
      <c r="G142" s="11" t="str">
        <f>IF($A142="","",IF($H142&gt;0,"ausgegeben","verfügbar"))</f>
        <v/>
      </c>
      <c r="H142" s="11" t="str">
        <f>IF($A142="","",COUNTIFS('Ausgaben'!$B$3:$B$502,$A142,'Ausgaben'!$H$3:$H$502,"offen")+COUNTIFS('Ausgaben'!$B$3:$B$502,$A142,'Ausgaben'!$H$3:$H$502,"überfällig"))</f>
        <v/>
      </c>
      <c r="I142" s="10"/>
    </row>
    <row r="143" spans="1:9" x14ac:dyDescent="0.25">
      <c r="A143" s="10"/>
      <c r="B143" s="10"/>
      <c r="C143" s="10"/>
      <c r="D143" s="10"/>
      <c r="E143" s="10"/>
      <c r="F143" s="10"/>
      <c r="G143" s="11" t="str">
        <f>IF($A143="","",IF($H143&gt;0,"ausgegeben","verfügbar"))</f>
        <v/>
      </c>
      <c r="H143" s="11" t="str">
        <f>IF($A143="","",COUNTIFS('Ausgaben'!$B$3:$B$502,$A143,'Ausgaben'!$H$3:$H$502,"offen")+COUNTIFS('Ausgaben'!$B$3:$B$502,$A143,'Ausgaben'!$H$3:$H$502,"überfällig"))</f>
        <v/>
      </c>
      <c r="I143" s="10"/>
    </row>
    <row r="144" spans="1:9" x14ac:dyDescent="0.25">
      <c r="A144" s="10"/>
      <c r="B144" s="10"/>
      <c r="C144" s="10"/>
      <c r="D144" s="10"/>
      <c r="E144" s="10"/>
      <c r="F144" s="10"/>
      <c r="G144" s="11" t="str">
        <f>IF($A144="","",IF($H144&gt;0,"ausgegeben","verfügbar"))</f>
        <v/>
      </c>
      <c r="H144" s="11" t="str">
        <f>IF($A144="","",COUNTIFS('Ausgaben'!$B$3:$B$502,$A144,'Ausgaben'!$H$3:$H$502,"offen")+COUNTIFS('Ausgaben'!$B$3:$B$502,$A144,'Ausgaben'!$H$3:$H$502,"überfällig"))</f>
        <v/>
      </c>
      <c r="I144" s="10"/>
    </row>
    <row r="145" spans="1:9" x14ac:dyDescent="0.25">
      <c r="A145" s="10"/>
      <c r="B145" s="10"/>
      <c r="C145" s="10"/>
      <c r="D145" s="10"/>
      <c r="E145" s="10"/>
      <c r="F145" s="10"/>
      <c r="G145" s="11" t="str">
        <f>IF($A145="","",IF($H145&gt;0,"ausgegeben","verfügbar"))</f>
        <v/>
      </c>
      <c r="H145" s="11" t="str">
        <f>IF($A145="","",COUNTIFS('Ausgaben'!$B$3:$B$502,$A145,'Ausgaben'!$H$3:$H$502,"offen")+COUNTIFS('Ausgaben'!$B$3:$B$502,$A145,'Ausgaben'!$H$3:$H$502,"überfällig"))</f>
        <v/>
      </c>
      <c r="I145" s="10"/>
    </row>
    <row r="146" spans="1:9" x14ac:dyDescent="0.25">
      <c r="A146" s="10"/>
      <c r="B146" s="10"/>
      <c r="C146" s="10"/>
      <c r="D146" s="10"/>
      <c r="E146" s="10"/>
      <c r="F146" s="10"/>
      <c r="G146" s="11" t="str">
        <f>IF($A146="","",IF($H146&gt;0,"ausgegeben","verfügbar"))</f>
        <v/>
      </c>
      <c r="H146" s="11" t="str">
        <f>IF($A146="","",COUNTIFS('Ausgaben'!$B$3:$B$502,$A146,'Ausgaben'!$H$3:$H$502,"offen")+COUNTIFS('Ausgaben'!$B$3:$B$502,$A146,'Ausgaben'!$H$3:$H$502,"überfällig"))</f>
        <v/>
      </c>
      <c r="I146" s="10"/>
    </row>
    <row r="147" spans="1:9" x14ac:dyDescent="0.25">
      <c r="A147" s="10"/>
      <c r="B147" s="10"/>
      <c r="C147" s="10"/>
      <c r="D147" s="10"/>
      <c r="E147" s="10"/>
      <c r="F147" s="10"/>
      <c r="G147" s="11" t="str">
        <f>IF($A147="","",IF($H147&gt;0,"ausgegeben","verfügbar"))</f>
        <v/>
      </c>
      <c r="H147" s="11" t="str">
        <f>IF($A147="","",COUNTIFS('Ausgaben'!$B$3:$B$502,$A147,'Ausgaben'!$H$3:$H$502,"offen")+COUNTIFS('Ausgaben'!$B$3:$B$502,$A147,'Ausgaben'!$H$3:$H$502,"überfällig"))</f>
        <v/>
      </c>
      <c r="I147" s="10"/>
    </row>
    <row r="148" spans="1:9" x14ac:dyDescent="0.25">
      <c r="A148" s="10"/>
      <c r="B148" s="10"/>
      <c r="C148" s="10"/>
      <c r="D148" s="10"/>
      <c r="E148" s="10"/>
      <c r="F148" s="10"/>
      <c r="G148" s="11" t="str">
        <f>IF($A148="","",IF($H148&gt;0,"ausgegeben","verfügbar"))</f>
        <v/>
      </c>
      <c r="H148" s="11" t="str">
        <f>IF($A148="","",COUNTIFS('Ausgaben'!$B$3:$B$502,$A148,'Ausgaben'!$H$3:$H$502,"offen")+COUNTIFS('Ausgaben'!$B$3:$B$502,$A148,'Ausgaben'!$H$3:$H$502,"überfällig"))</f>
        <v/>
      </c>
      <c r="I148" s="10"/>
    </row>
    <row r="149" spans="1:9" x14ac:dyDescent="0.25">
      <c r="A149" s="10"/>
      <c r="B149" s="10"/>
      <c r="C149" s="10"/>
      <c r="D149" s="10"/>
      <c r="E149" s="10"/>
      <c r="F149" s="10"/>
      <c r="G149" s="11" t="str">
        <f>IF($A149="","",IF($H149&gt;0,"ausgegeben","verfügbar"))</f>
        <v/>
      </c>
      <c r="H149" s="11" t="str">
        <f>IF($A149="","",COUNTIFS('Ausgaben'!$B$3:$B$502,$A149,'Ausgaben'!$H$3:$H$502,"offen")+COUNTIFS('Ausgaben'!$B$3:$B$502,$A149,'Ausgaben'!$H$3:$H$502,"überfällig"))</f>
        <v/>
      </c>
      <c r="I149" s="10"/>
    </row>
    <row r="150" spans="1:9" x14ac:dyDescent="0.25">
      <c r="A150" s="10"/>
      <c r="B150" s="10"/>
      <c r="C150" s="10"/>
      <c r="D150" s="10"/>
      <c r="E150" s="10"/>
      <c r="F150" s="10"/>
      <c r="G150" s="11" t="str">
        <f>IF($A150="","",IF($H150&gt;0,"ausgegeben","verfügbar"))</f>
        <v/>
      </c>
      <c r="H150" s="11" t="str">
        <f>IF($A150="","",COUNTIFS('Ausgaben'!$B$3:$B$502,$A150,'Ausgaben'!$H$3:$H$502,"offen")+COUNTIFS('Ausgaben'!$B$3:$B$502,$A150,'Ausgaben'!$H$3:$H$502,"überfällig"))</f>
        <v/>
      </c>
      <c r="I150" s="10"/>
    </row>
    <row r="151" spans="1:9" x14ac:dyDescent="0.25">
      <c r="A151" s="10"/>
      <c r="B151" s="10"/>
      <c r="C151" s="10"/>
      <c r="D151" s="10"/>
      <c r="E151" s="10"/>
      <c r="F151" s="10"/>
      <c r="G151" s="11" t="str">
        <f>IF($A151="","",IF($H151&gt;0,"ausgegeben","verfügbar"))</f>
        <v/>
      </c>
      <c r="H151" s="11" t="str">
        <f>IF($A151="","",COUNTIFS('Ausgaben'!$B$3:$B$502,$A151,'Ausgaben'!$H$3:$H$502,"offen")+COUNTIFS('Ausgaben'!$B$3:$B$502,$A151,'Ausgaben'!$H$3:$H$502,"überfällig"))</f>
        <v/>
      </c>
      <c r="I151" s="10"/>
    </row>
    <row r="152" spans="1:9" x14ac:dyDescent="0.25">
      <c r="A152" s="10"/>
      <c r="B152" s="10"/>
      <c r="C152" s="10"/>
      <c r="D152" s="10"/>
      <c r="E152" s="10"/>
      <c r="F152" s="10"/>
      <c r="G152" s="11" t="str">
        <f>IF($A152="","",IF($H152&gt;0,"ausgegeben","verfügbar"))</f>
        <v/>
      </c>
      <c r="H152" s="11" t="str">
        <f>IF($A152="","",COUNTIFS('Ausgaben'!$B$3:$B$502,$A152,'Ausgaben'!$H$3:$H$502,"offen")+COUNTIFS('Ausgaben'!$B$3:$B$502,$A152,'Ausgaben'!$H$3:$H$502,"überfällig"))</f>
        <v/>
      </c>
      <c r="I152" s="10"/>
    </row>
    <row r="153" spans="1:9" x14ac:dyDescent="0.25">
      <c r="A153" s="10"/>
      <c r="B153" s="10"/>
      <c r="C153" s="10"/>
      <c r="D153" s="10"/>
      <c r="E153" s="10"/>
      <c r="F153" s="10"/>
      <c r="G153" s="11" t="str">
        <f>IF($A153="","",IF($H153&gt;0,"ausgegeben","verfügbar"))</f>
        <v/>
      </c>
      <c r="H153" s="11" t="str">
        <f>IF($A153="","",COUNTIFS('Ausgaben'!$B$3:$B$502,$A153,'Ausgaben'!$H$3:$H$502,"offen")+COUNTIFS('Ausgaben'!$B$3:$B$502,$A153,'Ausgaben'!$H$3:$H$502,"überfällig"))</f>
        <v/>
      </c>
      <c r="I153" s="10"/>
    </row>
    <row r="154" spans="1:9" x14ac:dyDescent="0.25">
      <c r="A154" s="10"/>
      <c r="B154" s="10"/>
      <c r="C154" s="10"/>
      <c r="D154" s="10"/>
      <c r="E154" s="10"/>
      <c r="F154" s="10"/>
      <c r="G154" s="11" t="str">
        <f>IF($A154="","",IF($H154&gt;0,"ausgegeben","verfügbar"))</f>
        <v/>
      </c>
      <c r="H154" s="11" t="str">
        <f>IF($A154="","",COUNTIFS('Ausgaben'!$B$3:$B$502,$A154,'Ausgaben'!$H$3:$H$502,"offen")+COUNTIFS('Ausgaben'!$B$3:$B$502,$A154,'Ausgaben'!$H$3:$H$502,"überfällig"))</f>
        <v/>
      </c>
      <c r="I154" s="10"/>
    </row>
    <row r="155" spans="1:9" x14ac:dyDescent="0.25">
      <c r="A155" s="10"/>
      <c r="B155" s="10"/>
      <c r="C155" s="10"/>
      <c r="D155" s="10"/>
      <c r="E155" s="10"/>
      <c r="F155" s="10"/>
      <c r="G155" s="11" t="str">
        <f>IF($A155="","",IF($H155&gt;0,"ausgegeben","verfügbar"))</f>
        <v/>
      </c>
      <c r="H155" s="11" t="str">
        <f>IF($A155="","",COUNTIFS('Ausgaben'!$B$3:$B$502,$A155,'Ausgaben'!$H$3:$H$502,"offen")+COUNTIFS('Ausgaben'!$B$3:$B$502,$A155,'Ausgaben'!$H$3:$H$502,"überfällig"))</f>
        <v/>
      </c>
      <c r="I155" s="10"/>
    </row>
    <row r="156" spans="1:9" x14ac:dyDescent="0.25">
      <c r="A156" s="10"/>
      <c r="B156" s="10"/>
      <c r="C156" s="10"/>
      <c r="D156" s="10"/>
      <c r="E156" s="10"/>
      <c r="F156" s="10"/>
      <c r="G156" s="11" t="str">
        <f>IF($A156="","",IF($H156&gt;0,"ausgegeben","verfügbar"))</f>
        <v/>
      </c>
      <c r="H156" s="11" t="str">
        <f>IF($A156="","",COUNTIFS('Ausgaben'!$B$3:$B$502,$A156,'Ausgaben'!$H$3:$H$502,"offen")+COUNTIFS('Ausgaben'!$B$3:$B$502,$A156,'Ausgaben'!$H$3:$H$502,"überfällig"))</f>
        <v/>
      </c>
      <c r="I156" s="10"/>
    </row>
    <row r="157" spans="1:9" x14ac:dyDescent="0.25">
      <c r="A157" s="10"/>
      <c r="B157" s="10"/>
      <c r="C157" s="10"/>
      <c r="D157" s="10"/>
      <c r="E157" s="10"/>
      <c r="F157" s="10"/>
      <c r="G157" s="11" t="str">
        <f>IF($A157="","",IF($H157&gt;0,"ausgegeben","verfügbar"))</f>
        <v/>
      </c>
      <c r="H157" s="11" t="str">
        <f>IF($A157="","",COUNTIFS('Ausgaben'!$B$3:$B$502,$A157,'Ausgaben'!$H$3:$H$502,"offen")+COUNTIFS('Ausgaben'!$B$3:$B$502,$A157,'Ausgaben'!$H$3:$H$502,"überfällig"))</f>
        <v/>
      </c>
      <c r="I157" s="10"/>
    </row>
    <row r="158" spans="1:9" x14ac:dyDescent="0.25">
      <c r="A158" s="10"/>
      <c r="B158" s="10"/>
      <c r="C158" s="10"/>
      <c r="D158" s="10"/>
      <c r="E158" s="10"/>
      <c r="F158" s="10"/>
      <c r="G158" s="11" t="str">
        <f>IF($A158="","",IF($H158&gt;0,"ausgegeben","verfügbar"))</f>
        <v/>
      </c>
      <c r="H158" s="11" t="str">
        <f>IF($A158="","",COUNTIFS('Ausgaben'!$B$3:$B$502,$A158,'Ausgaben'!$H$3:$H$502,"offen")+COUNTIFS('Ausgaben'!$B$3:$B$502,$A158,'Ausgaben'!$H$3:$H$502,"überfällig"))</f>
        <v/>
      </c>
      <c r="I158" s="10"/>
    </row>
    <row r="159" spans="1:9" x14ac:dyDescent="0.25">
      <c r="A159" s="10"/>
      <c r="B159" s="10"/>
      <c r="C159" s="10"/>
      <c r="D159" s="10"/>
      <c r="E159" s="10"/>
      <c r="F159" s="10"/>
      <c r="G159" s="11" t="str">
        <f>IF($A159="","",IF($H159&gt;0,"ausgegeben","verfügbar"))</f>
        <v/>
      </c>
      <c r="H159" s="11" t="str">
        <f>IF($A159="","",COUNTIFS('Ausgaben'!$B$3:$B$502,$A159,'Ausgaben'!$H$3:$H$502,"offen")+COUNTIFS('Ausgaben'!$B$3:$B$502,$A159,'Ausgaben'!$H$3:$H$502,"überfällig"))</f>
        <v/>
      </c>
      <c r="I159" s="10"/>
    </row>
    <row r="160" spans="1:9" x14ac:dyDescent="0.25">
      <c r="A160" s="10"/>
      <c r="B160" s="10"/>
      <c r="C160" s="10"/>
      <c r="D160" s="10"/>
      <c r="E160" s="10"/>
      <c r="F160" s="10"/>
      <c r="G160" s="11" t="str">
        <f>IF($A160="","",IF($H160&gt;0,"ausgegeben","verfügbar"))</f>
        <v/>
      </c>
      <c r="H160" s="11" t="str">
        <f>IF($A160="","",COUNTIFS('Ausgaben'!$B$3:$B$502,$A160,'Ausgaben'!$H$3:$H$502,"offen")+COUNTIFS('Ausgaben'!$B$3:$B$502,$A160,'Ausgaben'!$H$3:$H$502,"überfällig"))</f>
        <v/>
      </c>
      <c r="I160" s="10"/>
    </row>
    <row r="161" spans="1:9" x14ac:dyDescent="0.25">
      <c r="A161" s="10"/>
      <c r="B161" s="10"/>
      <c r="C161" s="10"/>
      <c r="D161" s="10"/>
      <c r="E161" s="10"/>
      <c r="F161" s="10"/>
      <c r="G161" s="11" t="str">
        <f>IF($A161="","",IF($H161&gt;0,"ausgegeben","verfügbar"))</f>
        <v/>
      </c>
      <c r="H161" s="11" t="str">
        <f>IF($A161="","",COUNTIFS('Ausgaben'!$B$3:$B$502,$A161,'Ausgaben'!$H$3:$H$502,"offen")+COUNTIFS('Ausgaben'!$B$3:$B$502,$A161,'Ausgaben'!$H$3:$H$502,"überfällig"))</f>
        <v/>
      </c>
      <c r="I161" s="10"/>
    </row>
    <row r="162" spans="1:9" x14ac:dyDescent="0.25">
      <c r="A162" s="10"/>
      <c r="B162" s="10"/>
      <c r="C162" s="10"/>
      <c r="D162" s="10"/>
      <c r="E162" s="10"/>
      <c r="F162" s="10"/>
      <c r="G162" s="11" t="str">
        <f>IF($A162="","",IF($H162&gt;0,"ausgegeben","verfügbar"))</f>
        <v/>
      </c>
      <c r="H162" s="11" t="str">
        <f>IF($A162="","",COUNTIFS('Ausgaben'!$B$3:$B$502,$A162,'Ausgaben'!$H$3:$H$502,"offen")+COUNTIFS('Ausgaben'!$B$3:$B$502,$A162,'Ausgaben'!$H$3:$H$502,"überfällig"))</f>
        <v/>
      </c>
      <c r="I162" s="10"/>
    </row>
    <row r="163" spans="1:9" x14ac:dyDescent="0.25">
      <c r="A163" s="10"/>
      <c r="B163" s="10"/>
      <c r="C163" s="10"/>
      <c r="D163" s="10"/>
      <c r="E163" s="10"/>
      <c r="F163" s="10"/>
      <c r="G163" s="11" t="str">
        <f>IF($A163="","",IF($H163&gt;0,"ausgegeben","verfügbar"))</f>
        <v/>
      </c>
      <c r="H163" s="11" t="str">
        <f>IF($A163="","",COUNTIFS('Ausgaben'!$B$3:$B$502,$A163,'Ausgaben'!$H$3:$H$502,"offen")+COUNTIFS('Ausgaben'!$B$3:$B$502,$A163,'Ausgaben'!$H$3:$H$502,"überfällig"))</f>
        <v/>
      </c>
      <c r="I163" s="10"/>
    </row>
    <row r="164" spans="1:9" x14ac:dyDescent="0.25">
      <c r="A164" s="10"/>
      <c r="B164" s="10"/>
      <c r="C164" s="10"/>
      <c r="D164" s="10"/>
      <c r="E164" s="10"/>
      <c r="F164" s="10"/>
      <c r="G164" s="11" t="str">
        <f>IF($A164="","",IF($H164&gt;0,"ausgegeben","verfügbar"))</f>
        <v/>
      </c>
      <c r="H164" s="11" t="str">
        <f>IF($A164="","",COUNTIFS('Ausgaben'!$B$3:$B$502,$A164,'Ausgaben'!$H$3:$H$502,"offen")+COUNTIFS('Ausgaben'!$B$3:$B$502,$A164,'Ausgaben'!$H$3:$H$502,"überfällig"))</f>
        <v/>
      </c>
      <c r="I164" s="10"/>
    </row>
    <row r="165" spans="1:9" x14ac:dyDescent="0.25">
      <c r="A165" s="10"/>
      <c r="B165" s="10"/>
      <c r="C165" s="10"/>
      <c r="D165" s="10"/>
      <c r="E165" s="10"/>
      <c r="F165" s="10"/>
      <c r="G165" s="11" t="str">
        <f>IF($A165="","",IF($H165&gt;0,"ausgegeben","verfügbar"))</f>
        <v/>
      </c>
      <c r="H165" s="11" t="str">
        <f>IF($A165="","",COUNTIFS('Ausgaben'!$B$3:$B$502,$A165,'Ausgaben'!$H$3:$H$502,"offen")+COUNTIFS('Ausgaben'!$B$3:$B$502,$A165,'Ausgaben'!$H$3:$H$502,"überfällig"))</f>
        <v/>
      </c>
      <c r="I165" s="10"/>
    </row>
    <row r="166" spans="1:9" x14ac:dyDescent="0.25">
      <c r="A166" s="10"/>
      <c r="B166" s="10"/>
      <c r="C166" s="10"/>
      <c r="D166" s="10"/>
      <c r="E166" s="10"/>
      <c r="F166" s="10"/>
      <c r="G166" s="11" t="str">
        <f>IF($A166="","",IF($H166&gt;0,"ausgegeben","verfügbar"))</f>
        <v/>
      </c>
      <c r="H166" s="11" t="str">
        <f>IF($A166="","",COUNTIFS('Ausgaben'!$B$3:$B$502,$A166,'Ausgaben'!$H$3:$H$502,"offen")+COUNTIFS('Ausgaben'!$B$3:$B$502,$A166,'Ausgaben'!$H$3:$H$502,"überfällig"))</f>
        <v/>
      </c>
      <c r="I166" s="10"/>
    </row>
    <row r="167" spans="1:9" x14ac:dyDescent="0.25">
      <c r="A167" s="10"/>
      <c r="B167" s="10"/>
      <c r="C167" s="10"/>
      <c r="D167" s="10"/>
      <c r="E167" s="10"/>
      <c r="F167" s="10"/>
      <c r="G167" s="11" t="str">
        <f>IF($A167="","",IF($H167&gt;0,"ausgegeben","verfügbar"))</f>
        <v/>
      </c>
      <c r="H167" s="11" t="str">
        <f>IF($A167="","",COUNTIFS('Ausgaben'!$B$3:$B$502,$A167,'Ausgaben'!$H$3:$H$502,"offen")+COUNTIFS('Ausgaben'!$B$3:$B$502,$A167,'Ausgaben'!$H$3:$H$502,"überfällig"))</f>
        <v/>
      </c>
      <c r="I167" s="10"/>
    </row>
    <row r="168" spans="1:9" x14ac:dyDescent="0.25">
      <c r="A168" s="10"/>
      <c r="B168" s="10"/>
      <c r="C168" s="10"/>
      <c r="D168" s="10"/>
      <c r="E168" s="10"/>
      <c r="F168" s="10"/>
      <c r="G168" s="11" t="str">
        <f>IF($A168="","",IF($H168&gt;0,"ausgegeben","verfügbar"))</f>
        <v/>
      </c>
      <c r="H168" s="11" t="str">
        <f>IF($A168="","",COUNTIFS('Ausgaben'!$B$3:$B$502,$A168,'Ausgaben'!$H$3:$H$502,"offen")+COUNTIFS('Ausgaben'!$B$3:$B$502,$A168,'Ausgaben'!$H$3:$H$502,"überfällig"))</f>
        <v/>
      </c>
      <c r="I168" s="10"/>
    </row>
    <row r="169" spans="1:9" x14ac:dyDescent="0.25">
      <c r="A169" s="10"/>
      <c r="B169" s="10"/>
      <c r="C169" s="10"/>
      <c r="D169" s="10"/>
      <c r="E169" s="10"/>
      <c r="F169" s="10"/>
      <c r="G169" s="11" t="str">
        <f>IF($A169="","",IF($H169&gt;0,"ausgegeben","verfügbar"))</f>
        <v/>
      </c>
      <c r="H169" s="11" t="str">
        <f>IF($A169="","",COUNTIFS('Ausgaben'!$B$3:$B$502,$A169,'Ausgaben'!$H$3:$H$502,"offen")+COUNTIFS('Ausgaben'!$B$3:$B$502,$A169,'Ausgaben'!$H$3:$H$502,"überfällig"))</f>
        <v/>
      </c>
      <c r="I169" s="10"/>
    </row>
    <row r="170" spans="1:9" x14ac:dyDescent="0.25">
      <c r="A170" s="10"/>
      <c r="B170" s="10"/>
      <c r="C170" s="10"/>
      <c r="D170" s="10"/>
      <c r="E170" s="10"/>
      <c r="F170" s="10"/>
      <c r="G170" s="11" t="str">
        <f>IF($A170="","",IF($H170&gt;0,"ausgegeben","verfügbar"))</f>
        <v/>
      </c>
      <c r="H170" s="11" t="str">
        <f>IF($A170="","",COUNTIFS('Ausgaben'!$B$3:$B$502,$A170,'Ausgaben'!$H$3:$H$502,"offen")+COUNTIFS('Ausgaben'!$B$3:$B$502,$A170,'Ausgaben'!$H$3:$H$502,"überfällig"))</f>
        <v/>
      </c>
      <c r="I170" s="10"/>
    </row>
    <row r="171" spans="1:9" x14ac:dyDescent="0.25">
      <c r="A171" s="10"/>
      <c r="B171" s="10"/>
      <c r="C171" s="10"/>
      <c r="D171" s="10"/>
      <c r="E171" s="10"/>
      <c r="F171" s="10"/>
      <c r="G171" s="11" t="str">
        <f>IF($A171="","",IF($H171&gt;0,"ausgegeben","verfügbar"))</f>
        <v/>
      </c>
      <c r="H171" s="11" t="str">
        <f>IF($A171="","",COUNTIFS('Ausgaben'!$B$3:$B$502,$A171,'Ausgaben'!$H$3:$H$502,"offen")+COUNTIFS('Ausgaben'!$B$3:$B$502,$A171,'Ausgaben'!$H$3:$H$502,"überfällig"))</f>
        <v/>
      </c>
      <c r="I171" s="10"/>
    </row>
    <row r="172" spans="1:9" x14ac:dyDescent="0.25">
      <c r="A172" s="10"/>
      <c r="B172" s="10"/>
      <c r="C172" s="10"/>
      <c r="D172" s="10"/>
      <c r="E172" s="10"/>
      <c r="F172" s="10"/>
      <c r="G172" s="11" t="str">
        <f>IF($A172="","",IF($H172&gt;0,"ausgegeben","verfügbar"))</f>
        <v/>
      </c>
      <c r="H172" s="11" t="str">
        <f>IF($A172="","",COUNTIFS('Ausgaben'!$B$3:$B$502,$A172,'Ausgaben'!$H$3:$H$502,"offen")+COUNTIFS('Ausgaben'!$B$3:$B$502,$A172,'Ausgaben'!$H$3:$H$502,"überfällig"))</f>
        <v/>
      </c>
      <c r="I172" s="10"/>
    </row>
    <row r="173" spans="1:9" x14ac:dyDescent="0.25">
      <c r="A173" s="10"/>
      <c r="B173" s="10"/>
      <c r="C173" s="10"/>
      <c r="D173" s="10"/>
      <c r="E173" s="10"/>
      <c r="F173" s="10"/>
      <c r="G173" s="11" t="str">
        <f>IF($A173="","",IF($H173&gt;0,"ausgegeben","verfügbar"))</f>
        <v/>
      </c>
      <c r="H173" s="11" t="str">
        <f>IF($A173="","",COUNTIFS('Ausgaben'!$B$3:$B$502,$A173,'Ausgaben'!$H$3:$H$502,"offen")+COUNTIFS('Ausgaben'!$B$3:$B$502,$A173,'Ausgaben'!$H$3:$H$502,"überfällig"))</f>
        <v/>
      </c>
      <c r="I173" s="10"/>
    </row>
    <row r="174" spans="1:9" x14ac:dyDescent="0.25">
      <c r="A174" s="10"/>
      <c r="B174" s="10"/>
      <c r="C174" s="10"/>
      <c r="D174" s="10"/>
      <c r="E174" s="10"/>
      <c r="F174" s="10"/>
      <c r="G174" s="11" t="str">
        <f>IF($A174="","",IF($H174&gt;0,"ausgegeben","verfügbar"))</f>
        <v/>
      </c>
      <c r="H174" s="11" t="str">
        <f>IF($A174="","",COUNTIFS('Ausgaben'!$B$3:$B$502,$A174,'Ausgaben'!$H$3:$H$502,"offen")+COUNTIFS('Ausgaben'!$B$3:$B$502,$A174,'Ausgaben'!$H$3:$H$502,"überfällig"))</f>
        <v/>
      </c>
      <c r="I174" s="10"/>
    </row>
    <row r="175" spans="1:9" x14ac:dyDescent="0.25">
      <c r="A175" s="10"/>
      <c r="B175" s="10"/>
      <c r="C175" s="10"/>
      <c r="D175" s="10"/>
      <c r="E175" s="10"/>
      <c r="F175" s="10"/>
      <c r="G175" s="11" t="str">
        <f>IF($A175="","",IF($H175&gt;0,"ausgegeben","verfügbar"))</f>
        <v/>
      </c>
      <c r="H175" s="11" t="str">
        <f>IF($A175="","",COUNTIFS('Ausgaben'!$B$3:$B$502,$A175,'Ausgaben'!$H$3:$H$502,"offen")+COUNTIFS('Ausgaben'!$B$3:$B$502,$A175,'Ausgaben'!$H$3:$H$502,"überfällig"))</f>
        <v/>
      </c>
      <c r="I175" s="10"/>
    </row>
    <row r="176" spans="1:9" x14ac:dyDescent="0.25">
      <c r="A176" s="10"/>
      <c r="B176" s="10"/>
      <c r="C176" s="10"/>
      <c r="D176" s="10"/>
      <c r="E176" s="10"/>
      <c r="F176" s="10"/>
      <c r="G176" s="11" t="str">
        <f>IF($A176="","",IF($H176&gt;0,"ausgegeben","verfügbar"))</f>
        <v/>
      </c>
      <c r="H176" s="11" t="str">
        <f>IF($A176="","",COUNTIFS('Ausgaben'!$B$3:$B$502,$A176,'Ausgaben'!$H$3:$H$502,"offen")+COUNTIFS('Ausgaben'!$B$3:$B$502,$A176,'Ausgaben'!$H$3:$H$502,"überfällig"))</f>
        <v/>
      </c>
      <c r="I176" s="10"/>
    </row>
    <row r="177" spans="1:9" x14ac:dyDescent="0.25">
      <c r="A177" s="10"/>
      <c r="B177" s="10"/>
      <c r="C177" s="10"/>
      <c r="D177" s="10"/>
      <c r="E177" s="10"/>
      <c r="F177" s="10"/>
      <c r="G177" s="11" t="str">
        <f>IF($A177="","",IF($H177&gt;0,"ausgegeben","verfügbar"))</f>
        <v/>
      </c>
      <c r="H177" s="11" t="str">
        <f>IF($A177="","",COUNTIFS('Ausgaben'!$B$3:$B$502,$A177,'Ausgaben'!$H$3:$H$502,"offen")+COUNTIFS('Ausgaben'!$B$3:$B$502,$A177,'Ausgaben'!$H$3:$H$502,"überfällig"))</f>
        <v/>
      </c>
      <c r="I177" s="10"/>
    </row>
    <row r="178" spans="1:9" x14ac:dyDescent="0.25">
      <c r="A178" s="10"/>
      <c r="B178" s="10"/>
      <c r="C178" s="10"/>
      <c r="D178" s="10"/>
      <c r="E178" s="10"/>
      <c r="F178" s="10"/>
      <c r="G178" s="11" t="str">
        <f>IF($A178="","",IF($H178&gt;0,"ausgegeben","verfügbar"))</f>
        <v/>
      </c>
      <c r="H178" s="11" t="str">
        <f>IF($A178="","",COUNTIFS('Ausgaben'!$B$3:$B$502,$A178,'Ausgaben'!$H$3:$H$502,"offen")+COUNTIFS('Ausgaben'!$B$3:$B$502,$A178,'Ausgaben'!$H$3:$H$502,"überfällig"))</f>
        <v/>
      </c>
      <c r="I178" s="10"/>
    </row>
    <row r="179" spans="1:9" x14ac:dyDescent="0.25">
      <c r="A179" s="10"/>
      <c r="B179" s="10"/>
      <c r="C179" s="10"/>
      <c r="D179" s="10"/>
      <c r="E179" s="10"/>
      <c r="F179" s="10"/>
      <c r="G179" s="11" t="str">
        <f>IF($A179="","",IF($H179&gt;0,"ausgegeben","verfügbar"))</f>
        <v/>
      </c>
      <c r="H179" s="11" t="str">
        <f>IF($A179="","",COUNTIFS('Ausgaben'!$B$3:$B$502,$A179,'Ausgaben'!$H$3:$H$502,"offen")+COUNTIFS('Ausgaben'!$B$3:$B$502,$A179,'Ausgaben'!$H$3:$H$502,"überfällig"))</f>
        <v/>
      </c>
      <c r="I179" s="10"/>
    </row>
    <row r="180" spans="1:9" x14ac:dyDescent="0.25">
      <c r="A180" s="10"/>
      <c r="B180" s="10"/>
      <c r="C180" s="10"/>
      <c r="D180" s="10"/>
      <c r="E180" s="10"/>
      <c r="F180" s="10"/>
      <c r="G180" s="11" t="str">
        <f>IF($A180="","",IF($H180&gt;0,"ausgegeben","verfügbar"))</f>
        <v/>
      </c>
      <c r="H180" s="11" t="str">
        <f>IF($A180="","",COUNTIFS('Ausgaben'!$B$3:$B$502,$A180,'Ausgaben'!$H$3:$H$502,"offen")+COUNTIFS('Ausgaben'!$B$3:$B$502,$A180,'Ausgaben'!$H$3:$H$502,"überfällig"))</f>
        <v/>
      </c>
      <c r="I180" s="10"/>
    </row>
    <row r="181" spans="1:9" x14ac:dyDescent="0.25">
      <c r="A181" s="10"/>
      <c r="B181" s="10"/>
      <c r="C181" s="10"/>
      <c r="D181" s="10"/>
      <c r="E181" s="10"/>
      <c r="F181" s="10"/>
      <c r="G181" s="11" t="str">
        <f>IF($A181="","",IF($H181&gt;0,"ausgegeben","verfügbar"))</f>
        <v/>
      </c>
      <c r="H181" s="11" t="str">
        <f>IF($A181="","",COUNTIFS('Ausgaben'!$B$3:$B$502,$A181,'Ausgaben'!$H$3:$H$502,"offen")+COUNTIFS('Ausgaben'!$B$3:$B$502,$A181,'Ausgaben'!$H$3:$H$502,"überfällig"))</f>
        <v/>
      </c>
      <c r="I181" s="10"/>
    </row>
    <row r="182" spans="1:9" x14ac:dyDescent="0.25">
      <c r="A182" s="10"/>
      <c r="B182" s="10"/>
      <c r="C182" s="10"/>
      <c r="D182" s="10"/>
      <c r="E182" s="10"/>
      <c r="F182" s="10"/>
      <c r="G182" s="11" t="str">
        <f>IF($A182="","",IF($H182&gt;0,"ausgegeben","verfügbar"))</f>
        <v/>
      </c>
      <c r="H182" s="11" t="str">
        <f>IF($A182="","",COUNTIFS('Ausgaben'!$B$3:$B$502,$A182,'Ausgaben'!$H$3:$H$502,"offen")+COUNTIFS('Ausgaben'!$B$3:$B$502,$A182,'Ausgaben'!$H$3:$H$502,"überfällig"))</f>
        <v/>
      </c>
      <c r="I182" s="10"/>
    </row>
    <row r="183" spans="1:9" x14ac:dyDescent="0.25">
      <c r="A183" s="10"/>
      <c r="B183" s="10"/>
      <c r="C183" s="10"/>
      <c r="D183" s="10"/>
      <c r="E183" s="10"/>
      <c r="F183" s="10"/>
      <c r="G183" s="11" t="str">
        <f>IF($A183="","",IF($H183&gt;0,"ausgegeben","verfügbar"))</f>
        <v/>
      </c>
      <c r="H183" s="11" t="str">
        <f>IF($A183="","",COUNTIFS('Ausgaben'!$B$3:$B$502,$A183,'Ausgaben'!$H$3:$H$502,"offen")+COUNTIFS('Ausgaben'!$B$3:$B$502,$A183,'Ausgaben'!$H$3:$H$502,"überfällig"))</f>
        <v/>
      </c>
      <c r="I183" s="10"/>
    </row>
    <row r="184" spans="1:9" x14ac:dyDescent="0.25">
      <c r="A184" s="10"/>
      <c r="B184" s="10"/>
      <c r="C184" s="10"/>
      <c r="D184" s="10"/>
      <c r="E184" s="10"/>
      <c r="F184" s="10"/>
      <c r="G184" s="11" t="str">
        <f>IF($A184="","",IF($H184&gt;0,"ausgegeben","verfügbar"))</f>
        <v/>
      </c>
      <c r="H184" s="11" t="str">
        <f>IF($A184="","",COUNTIFS('Ausgaben'!$B$3:$B$502,$A184,'Ausgaben'!$H$3:$H$502,"offen")+COUNTIFS('Ausgaben'!$B$3:$B$502,$A184,'Ausgaben'!$H$3:$H$502,"überfällig"))</f>
        <v/>
      </c>
      <c r="I184" s="10"/>
    </row>
    <row r="185" spans="1:9" x14ac:dyDescent="0.25">
      <c r="A185" s="10"/>
      <c r="B185" s="10"/>
      <c r="C185" s="10"/>
      <c r="D185" s="10"/>
      <c r="E185" s="10"/>
      <c r="F185" s="10"/>
      <c r="G185" s="11" t="str">
        <f>IF($A185="","",IF($H185&gt;0,"ausgegeben","verfügbar"))</f>
        <v/>
      </c>
      <c r="H185" s="11" t="str">
        <f>IF($A185="","",COUNTIFS('Ausgaben'!$B$3:$B$502,$A185,'Ausgaben'!$H$3:$H$502,"offen")+COUNTIFS('Ausgaben'!$B$3:$B$502,$A185,'Ausgaben'!$H$3:$H$502,"überfällig"))</f>
        <v/>
      </c>
      <c r="I185" s="10"/>
    </row>
    <row r="186" spans="1:9" x14ac:dyDescent="0.25">
      <c r="A186" s="10"/>
      <c r="B186" s="10"/>
      <c r="C186" s="10"/>
      <c r="D186" s="10"/>
      <c r="E186" s="10"/>
      <c r="F186" s="10"/>
      <c r="G186" s="11" t="str">
        <f>IF($A186="","",IF($H186&gt;0,"ausgegeben","verfügbar"))</f>
        <v/>
      </c>
      <c r="H186" s="11" t="str">
        <f>IF($A186="","",COUNTIFS('Ausgaben'!$B$3:$B$502,$A186,'Ausgaben'!$H$3:$H$502,"offen")+COUNTIFS('Ausgaben'!$B$3:$B$502,$A186,'Ausgaben'!$H$3:$H$502,"überfällig"))</f>
        <v/>
      </c>
      <c r="I186" s="10"/>
    </row>
    <row r="187" spans="1:9" x14ac:dyDescent="0.25">
      <c r="A187" s="10"/>
      <c r="B187" s="10"/>
      <c r="C187" s="10"/>
      <c r="D187" s="10"/>
      <c r="E187" s="10"/>
      <c r="F187" s="10"/>
      <c r="G187" s="11" t="str">
        <f>IF($A187="","",IF($H187&gt;0,"ausgegeben","verfügbar"))</f>
        <v/>
      </c>
      <c r="H187" s="11" t="str">
        <f>IF($A187="","",COUNTIFS('Ausgaben'!$B$3:$B$502,$A187,'Ausgaben'!$H$3:$H$502,"offen")+COUNTIFS('Ausgaben'!$B$3:$B$502,$A187,'Ausgaben'!$H$3:$H$502,"überfällig"))</f>
        <v/>
      </c>
      <c r="I187" s="10"/>
    </row>
    <row r="188" spans="1:9" x14ac:dyDescent="0.25">
      <c r="A188" s="10"/>
      <c r="B188" s="10"/>
      <c r="C188" s="10"/>
      <c r="D188" s="10"/>
      <c r="E188" s="10"/>
      <c r="F188" s="10"/>
      <c r="G188" s="11" t="str">
        <f>IF($A188="","",IF($H188&gt;0,"ausgegeben","verfügbar"))</f>
        <v/>
      </c>
      <c r="H188" s="11" t="str">
        <f>IF($A188="","",COUNTIFS('Ausgaben'!$B$3:$B$502,$A188,'Ausgaben'!$H$3:$H$502,"offen")+COUNTIFS('Ausgaben'!$B$3:$B$502,$A188,'Ausgaben'!$H$3:$H$502,"überfällig"))</f>
        <v/>
      </c>
      <c r="I188" s="10"/>
    </row>
    <row r="189" spans="1:9" x14ac:dyDescent="0.25">
      <c r="A189" s="10"/>
      <c r="B189" s="10"/>
      <c r="C189" s="10"/>
      <c r="D189" s="10"/>
      <c r="E189" s="10"/>
      <c r="F189" s="10"/>
      <c r="G189" s="11" t="str">
        <f>IF($A189="","",IF($H189&gt;0,"ausgegeben","verfügbar"))</f>
        <v/>
      </c>
      <c r="H189" s="11" t="str">
        <f>IF($A189="","",COUNTIFS('Ausgaben'!$B$3:$B$502,$A189,'Ausgaben'!$H$3:$H$502,"offen")+COUNTIFS('Ausgaben'!$B$3:$B$502,$A189,'Ausgaben'!$H$3:$H$502,"überfällig"))</f>
        <v/>
      </c>
      <c r="I189" s="10"/>
    </row>
    <row r="190" spans="1:9" x14ac:dyDescent="0.25">
      <c r="A190" s="10"/>
      <c r="B190" s="10"/>
      <c r="C190" s="10"/>
      <c r="D190" s="10"/>
      <c r="E190" s="10"/>
      <c r="F190" s="10"/>
      <c r="G190" s="11" t="str">
        <f>IF($A190="","",IF($H190&gt;0,"ausgegeben","verfügbar"))</f>
        <v/>
      </c>
      <c r="H190" s="11" t="str">
        <f>IF($A190="","",COUNTIFS('Ausgaben'!$B$3:$B$502,$A190,'Ausgaben'!$H$3:$H$502,"offen")+COUNTIFS('Ausgaben'!$B$3:$B$502,$A190,'Ausgaben'!$H$3:$H$502,"überfällig"))</f>
        <v/>
      </c>
      <c r="I190" s="10"/>
    </row>
    <row r="191" spans="1:9" x14ac:dyDescent="0.25">
      <c r="A191" s="10"/>
      <c r="B191" s="10"/>
      <c r="C191" s="10"/>
      <c r="D191" s="10"/>
      <c r="E191" s="10"/>
      <c r="F191" s="10"/>
      <c r="G191" s="11" t="str">
        <f>IF($A191="","",IF($H191&gt;0,"ausgegeben","verfügbar"))</f>
        <v/>
      </c>
      <c r="H191" s="11" t="str">
        <f>IF($A191="","",COUNTIFS('Ausgaben'!$B$3:$B$502,$A191,'Ausgaben'!$H$3:$H$502,"offen")+COUNTIFS('Ausgaben'!$B$3:$B$502,$A191,'Ausgaben'!$H$3:$H$502,"überfällig"))</f>
        <v/>
      </c>
      <c r="I191" s="10"/>
    </row>
    <row r="192" spans="1:9" x14ac:dyDescent="0.25">
      <c r="A192" s="10"/>
      <c r="B192" s="10"/>
      <c r="C192" s="10"/>
      <c r="D192" s="10"/>
      <c r="E192" s="10"/>
      <c r="F192" s="10"/>
      <c r="G192" s="11" t="str">
        <f>IF($A192="","",IF($H192&gt;0,"ausgegeben","verfügbar"))</f>
        <v/>
      </c>
      <c r="H192" s="11" t="str">
        <f>IF($A192="","",COUNTIFS('Ausgaben'!$B$3:$B$502,$A192,'Ausgaben'!$H$3:$H$502,"offen")+COUNTIFS('Ausgaben'!$B$3:$B$502,$A192,'Ausgaben'!$H$3:$H$502,"überfällig"))</f>
        <v/>
      </c>
      <c r="I192" s="10"/>
    </row>
    <row r="193" spans="1:9" x14ac:dyDescent="0.25">
      <c r="A193" s="10"/>
      <c r="B193" s="10"/>
      <c r="C193" s="10"/>
      <c r="D193" s="10"/>
      <c r="E193" s="10"/>
      <c r="F193" s="10"/>
      <c r="G193" s="11" t="str">
        <f>IF($A193="","",IF($H193&gt;0,"ausgegeben","verfügbar"))</f>
        <v/>
      </c>
      <c r="H193" s="11" t="str">
        <f>IF($A193="","",COUNTIFS('Ausgaben'!$B$3:$B$502,$A193,'Ausgaben'!$H$3:$H$502,"offen")+COUNTIFS('Ausgaben'!$B$3:$B$502,$A193,'Ausgaben'!$H$3:$H$502,"überfällig"))</f>
        <v/>
      </c>
      <c r="I193" s="10"/>
    </row>
    <row r="194" spans="1:9" x14ac:dyDescent="0.25">
      <c r="A194" s="10"/>
      <c r="B194" s="10"/>
      <c r="C194" s="10"/>
      <c r="D194" s="10"/>
      <c r="E194" s="10"/>
      <c r="F194" s="10"/>
      <c r="G194" s="11" t="str">
        <f>IF($A194="","",IF($H194&gt;0,"ausgegeben","verfügbar"))</f>
        <v/>
      </c>
      <c r="H194" s="11" t="str">
        <f>IF($A194="","",COUNTIFS('Ausgaben'!$B$3:$B$502,$A194,'Ausgaben'!$H$3:$H$502,"offen")+COUNTIFS('Ausgaben'!$B$3:$B$502,$A194,'Ausgaben'!$H$3:$H$502,"überfällig"))</f>
        <v/>
      </c>
      <c r="I194" s="10"/>
    </row>
    <row r="195" spans="1:9" x14ac:dyDescent="0.25">
      <c r="A195" s="10"/>
      <c r="B195" s="10"/>
      <c r="C195" s="10"/>
      <c r="D195" s="10"/>
      <c r="E195" s="10"/>
      <c r="F195" s="10"/>
      <c r="G195" s="11" t="str">
        <f>IF($A195="","",IF($H195&gt;0,"ausgegeben","verfügbar"))</f>
        <v/>
      </c>
      <c r="H195" s="11" t="str">
        <f>IF($A195="","",COUNTIFS('Ausgaben'!$B$3:$B$502,$A195,'Ausgaben'!$H$3:$H$502,"offen")+COUNTIFS('Ausgaben'!$B$3:$B$502,$A195,'Ausgaben'!$H$3:$H$502,"überfällig"))</f>
        <v/>
      </c>
      <c r="I195" s="10"/>
    </row>
    <row r="196" spans="1:9" x14ac:dyDescent="0.25">
      <c r="A196" s="10"/>
      <c r="B196" s="10"/>
      <c r="C196" s="10"/>
      <c r="D196" s="10"/>
      <c r="E196" s="10"/>
      <c r="F196" s="10"/>
      <c r="G196" s="11" t="str">
        <f>IF($A196="","",IF($H196&gt;0,"ausgegeben","verfügbar"))</f>
        <v/>
      </c>
      <c r="H196" s="11" t="str">
        <f>IF($A196="","",COUNTIFS('Ausgaben'!$B$3:$B$502,$A196,'Ausgaben'!$H$3:$H$502,"offen")+COUNTIFS('Ausgaben'!$B$3:$B$502,$A196,'Ausgaben'!$H$3:$H$502,"überfällig"))</f>
        <v/>
      </c>
      <c r="I196" s="10"/>
    </row>
    <row r="197" spans="1:9" x14ac:dyDescent="0.25">
      <c r="A197" s="10"/>
      <c r="B197" s="10"/>
      <c r="C197" s="10"/>
      <c r="D197" s="10"/>
      <c r="E197" s="10"/>
      <c r="F197" s="10"/>
      <c r="G197" s="11" t="str">
        <f>IF($A197="","",IF($H197&gt;0,"ausgegeben","verfügbar"))</f>
        <v/>
      </c>
      <c r="H197" s="11" t="str">
        <f>IF($A197="","",COUNTIFS('Ausgaben'!$B$3:$B$502,$A197,'Ausgaben'!$H$3:$H$502,"offen")+COUNTIFS('Ausgaben'!$B$3:$B$502,$A197,'Ausgaben'!$H$3:$H$502,"überfällig"))</f>
        <v/>
      </c>
      <c r="I197" s="10"/>
    </row>
    <row r="198" spans="1:9" x14ac:dyDescent="0.25">
      <c r="A198" s="10"/>
      <c r="B198" s="10"/>
      <c r="C198" s="10"/>
      <c r="D198" s="10"/>
      <c r="E198" s="10"/>
      <c r="F198" s="10"/>
      <c r="G198" s="11" t="str">
        <f>IF($A198="","",IF($H198&gt;0,"ausgegeben","verfügbar"))</f>
        <v/>
      </c>
      <c r="H198" s="11" t="str">
        <f>IF($A198="","",COUNTIFS('Ausgaben'!$B$3:$B$502,$A198,'Ausgaben'!$H$3:$H$502,"offen")+COUNTIFS('Ausgaben'!$B$3:$B$502,$A198,'Ausgaben'!$H$3:$H$502,"überfällig"))</f>
        <v/>
      </c>
      <c r="I198" s="10"/>
    </row>
    <row r="199" spans="1:9" x14ac:dyDescent="0.25">
      <c r="A199" s="10"/>
      <c r="B199" s="10"/>
      <c r="C199" s="10"/>
      <c r="D199" s="10"/>
      <c r="E199" s="10"/>
      <c r="F199" s="10"/>
      <c r="G199" s="11" t="str">
        <f>IF($A199="","",IF($H199&gt;0,"ausgegeben","verfügbar"))</f>
        <v/>
      </c>
      <c r="H199" s="11" t="str">
        <f>IF($A199="","",COUNTIFS('Ausgaben'!$B$3:$B$502,$A199,'Ausgaben'!$H$3:$H$502,"offen")+COUNTIFS('Ausgaben'!$B$3:$B$502,$A199,'Ausgaben'!$H$3:$H$502,"überfällig"))</f>
        <v/>
      </c>
      <c r="I199" s="10"/>
    </row>
    <row r="200" spans="1:9" x14ac:dyDescent="0.25">
      <c r="A200" s="10"/>
      <c r="B200" s="10"/>
      <c r="C200" s="10"/>
      <c r="D200" s="10"/>
      <c r="E200" s="10"/>
      <c r="F200" s="10"/>
      <c r="G200" s="11" t="str">
        <f>IF($A200="","",IF($H200&gt;0,"ausgegeben","verfügbar"))</f>
        <v/>
      </c>
      <c r="H200" s="11" t="str">
        <f>IF($A200="","",COUNTIFS('Ausgaben'!$B$3:$B$502,$A200,'Ausgaben'!$H$3:$H$502,"offen")+COUNTIFS('Ausgaben'!$B$3:$B$502,$A200,'Ausgaben'!$H$3:$H$502,"überfällig"))</f>
        <v/>
      </c>
      <c r="I200" s="10"/>
    </row>
    <row r="201" spans="1:9" x14ac:dyDescent="0.25">
      <c r="A201" s="10"/>
      <c r="B201" s="10"/>
      <c r="C201" s="10"/>
      <c r="D201" s="10"/>
      <c r="E201" s="10"/>
      <c r="F201" s="10"/>
      <c r="G201" s="11" t="str">
        <f>IF($A201="","",IF($H201&gt;0,"ausgegeben","verfügbar"))</f>
        <v/>
      </c>
      <c r="H201" s="11" t="str">
        <f>IF($A201="","",COUNTIFS('Ausgaben'!$B$3:$B$502,$A201,'Ausgaben'!$H$3:$H$502,"offen")+COUNTIFS('Ausgaben'!$B$3:$B$502,$A201,'Ausgaben'!$H$3:$H$502,"überfällig"))</f>
        <v/>
      </c>
      <c r="I201" s="10"/>
    </row>
    <row r="202" spans="1:9" x14ac:dyDescent="0.25">
      <c r="A202" s="10"/>
      <c r="B202" s="10"/>
      <c r="C202" s="10"/>
      <c r="D202" s="10"/>
      <c r="E202" s="10"/>
      <c r="F202" s="10"/>
      <c r="G202" s="11" t="str">
        <f>IF($A202="","",IF($H202&gt;0,"ausgegeben","verfügbar"))</f>
        <v/>
      </c>
      <c r="H202" s="11" t="str">
        <f>IF($A202="","",COUNTIFS('Ausgaben'!$B$3:$B$502,$A202,'Ausgaben'!$H$3:$H$502,"offen")+COUNTIFS('Ausgaben'!$B$3:$B$502,$A202,'Ausgaben'!$H$3:$H$502,"überfällig"))</f>
        <v/>
      </c>
      <c r="I202" s="10"/>
    </row>
    <row r="203" spans="1:9" x14ac:dyDescent="0.25">
      <c r="A203" s="10"/>
      <c r="B203" s="10"/>
      <c r="C203" s="10"/>
      <c r="D203" s="10"/>
      <c r="E203" s="10"/>
      <c r="F203" s="10"/>
      <c r="G203" s="11" t="str">
        <f>IF($A203="","",IF($H203&gt;0,"ausgegeben","verfügbar"))</f>
        <v/>
      </c>
      <c r="H203" s="11" t="str">
        <f>IF($A203="","",COUNTIFS('Ausgaben'!$B$3:$B$502,$A203,'Ausgaben'!$H$3:$H$502,"offen")+COUNTIFS('Ausgaben'!$B$3:$B$502,$A203,'Ausgaben'!$H$3:$H$502,"überfällig"))</f>
        <v/>
      </c>
      <c r="I203" s="10"/>
    </row>
    <row r="204" spans="1:9" x14ac:dyDescent="0.25">
      <c r="A204" s="10"/>
      <c r="B204" s="10"/>
      <c r="C204" s="10"/>
      <c r="D204" s="10"/>
      <c r="E204" s="10"/>
      <c r="F204" s="10"/>
      <c r="G204" s="11" t="str">
        <f>IF($A204="","",IF($H204&gt;0,"ausgegeben","verfügbar"))</f>
        <v/>
      </c>
      <c r="H204" s="11" t="str">
        <f>IF($A204="","",COUNTIFS('Ausgaben'!$B$3:$B$502,$A204,'Ausgaben'!$H$3:$H$502,"offen")+COUNTIFS('Ausgaben'!$B$3:$B$502,$A204,'Ausgaben'!$H$3:$H$502,"überfällig"))</f>
        <v/>
      </c>
      <c r="I204" s="10"/>
    </row>
    <row r="205" spans="1:9" x14ac:dyDescent="0.25">
      <c r="A205" s="10"/>
      <c r="B205" s="10"/>
      <c r="C205" s="10"/>
      <c r="D205" s="10"/>
      <c r="E205" s="10"/>
      <c r="F205" s="10"/>
      <c r="G205" s="11" t="str">
        <f>IF($A205="","",IF($H205&gt;0,"ausgegeben","verfügbar"))</f>
        <v/>
      </c>
      <c r="H205" s="11" t="str">
        <f>IF($A205="","",COUNTIFS('Ausgaben'!$B$3:$B$502,$A205,'Ausgaben'!$H$3:$H$502,"offen")+COUNTIFS('Ausgaben'!$B$3:$B$502,$A205,'Ausgaben'!$H$3:$H$502,"überfällig"))</f>
        <v/>
      </c>
      <c r="I205" s="10"/>
    </row>
    <row r="206" spans="1:9" x14ac:dyDescent="0.25">
      <c r="A206" s="10"/>
      <c r="B206" s="10"/>
      <c r="C206" s="10"/>
      <c r="D206" s="10"/>
      <c r="E206" s="10"/>
      <c r="F206" s="10"/>
      <c r="G206" s="11" t="str">
        <f>IF($A206="","",IF($H206&gt;0,"ausgegeben","verfügbar"))</f>
        <v/>
      </c>
      <c r="H206" s="11" t="str">
        <f>IF($A206="","",COUNTIFS('Ausgaben'!$B$3:$B$502,$A206,'Ausgaben'!$H$3:$H$502,"offen")+COUNTIFS('Ausgaben'!$B$3:$B$502,$A206,'Ausgaben'!$H$3:$H$502,"überfällig"))</f>
        <v/>
      </c>
      <c r="I206" s="10"/>
    </row>
    <row r="207" spans="1:9" x14ac:dyDescent="0.25">
      <c r="A207" s="10"/>
      <c r="B207" s="10"/>
      <c r="C207" s="10"/>
      <c r="D207" s="10"/>
      <c r="E207" s="10"/>
      <c r="F207" s="10"/>
      <c r="G207" s="11" t="str">
        <f>IF($A207="","",IF($H207&gt;0,"ausgegeben","verfügbar"))</f>
        <v/>
      </c>
      <c r="H207" s="11" t="str">
        <f>IF($A207="","",COUNTIFS('Ausgaben'!$B$3:$B$502,$A207,'Ausgaben'!$H$3:$H$502,"offen")+COUNTIFS('Ausgaben'!$B$3:$B$502,$A207,'Ausgaben'!$H$3:$H$502,"überfällig"))</f>
        <v/>
      </c>
      <c r="I207" s="10"/>
    </row>
    <row r="208" spans="1:9" x14ac:dyDescent="0.25">
      <c r="A208" s="10"/>
      <c r="B208" s="10"/>
      <c r="C208" s="10"/>
      <c r="D208" s="10"/>
      <c r="E208" s="10"/>
      <c r="F208" s="10"/>
      <c r="G208" s="11" t="str">
        <f>IF($A208="","",IF($H208&gt;0,"ausgegeben","verfügbar"))</f>
        <v/>
      </c>
      <c r="H208" s="11" t="str">
        <f>IF($A208="","",COUNTIFS('Ausgaben'!$B$3:$B$502,$A208,'Ausgaben'!$H$3:$H$502,"offen")+COUNTIFS('Ausgaben'!$B$3:$B$502,$A208,'Ausgaben'!$H$3:$H$502,"überfällig"))</f>
        <v/>
      </c>
      <c r="I208" s="10"/>
    </row>
    <row r="209" spans="1:9" x14ac:dyDescent="0.25">
      <c r="A209" s="10"/>
      <c r="B209" s="10"/>
      <c r="C209" s="10"/>
      <c r="D209" s="10"/>
      <c r="E209" s="10"/>
      <c r="F209" s="10"/>
      <c r="G209" s="11" t="str">
        <f>IF($A209="","",IF($H209&gt;0,"ausgegeben","verfügbar"))</f>
        <v/>
      </c>
      <c r="H209" s="11" t="str">
        <f>IF($A209="","",COUNTIFS('Ausgaben'!$B$3:$B$502,$A209,'Ausgaben'!$H$3:$H$502,"offen")+COUNTIFS('Ausgaben'!$B$3:$B$502,$A209,'Ausgaben'!$H$3:$H$502,"überfällig"))</f>
        <v/>
      </c>
      <c r="I209" s="10"/>
    </row>
    <row r="210" spans="1:9" x14ac:dyDescent="0.25">
      <c r="A210" s="10"/>
      <c r="B210" s="10"/>
      <c r="C210" s="10"/>
      <c r="D210" s="10"/>
      <c r="E210" s="10"/>
      <c r="F210" s="10"/>
      <c r="G210" s="11" t="str">
        <f>IF($A210="","",IF($H210&gt;0,"ausgegeben","verfügbar"))</f>
        <v/>
      </c>
      <c r="H210" s="11" t="str">
        <f>IF($A210="","",COUNTIFS('Ausgaben'!$B$3:$B$502,$A210,'Ausgaben'!$H$3:$H$502,"offen")+COUNTIFS('Ausgaben'!$B$3:$B$502,$A210,'Ausgaben'!$H$3:$H$502,"überfällig"))</f>
        <v/>
      </c>
      <c r="I210" s="10"/>
    </row>
    <row r="211" spans="1:9" x14ac:dyDescent="0.25">
      <c r="A211" s="10"/>
      <c r="B211" s="10"/>
      <c r="C211" s="10"/>
      <c r="D211" s="10"/>
      <c r="E211" s="10"/>
      <c r="F211" s="10"/>
      <c r="G211" s="11" t="str">
        <f>IF($A211="","",IF($H211&gt;0,"ausgegeben","verfügbar"))</f>
        <v/>
      </c>
      <c r="H211" s="11" t="str">
        <f>IF($A211="","",COUNTIFS('Ausgaben'!$B$3:$B$502,$A211,'Ausgaben'!$H$3:$H$502,"offen")+COUNTIFS('Ausgaben'!$B$3:$B$502,$A211,'Ausgaben'!$H$3:$H$502,"überfällig"))</f>
        <v/>
      </c>
      <c r="I211" s="10"/>
    </row>
    <row r="212" spans="1:9" x14ac:dyDescent="0.25">
      <c r="A212" s="10"/>
      <c r="B212" s="10"/>
      <c r="C212" s="10"/>
      <c r="D212" s="10"/>
      <c r="E212" s="10"/>
      <c r="F212" s="10"/>
      <c r="G212" s="11" t="str">
        <f>IF($A212="","",IF($H212&gt;0,"ausgegeben","verfügbar"))</f>
        <v/>
      </c>
      <c r="H212" s="11" t="str">
        <f>IF($A212="","",COUNTIFS('Ausgaben'!$B$3:$B$502,$A212,'Ausgaben'!$H$3:$H$502,"offen")+COUNTIFS('Ausgaben'!$B$3:$B$502,$A212,'Ausgaben'!$H$3:$H$502,"überfällig"))</f>
        <v/>
      </c>
      <c r="I212" s="10"/>
    </row>
    <row r="213" spans="1:9" x14ac:dyDescent="0.25">
      <c r="A213" s="10"/>
      <c r="B213" s="10"/>
      <c r="C213" s="10"/>
      <c r="D213" s="10"/>
      <c r="E213" s="10"/>
      <c r="F213" s="10"/>
      <c r="G213" s="11" t="str">
        <f>IF($A213="","",IF($H213&gt;0,"ausgegeben","verfügbar"))</f>
        <v/>
      </c>
      <c r="H213" s="11" t="str">
        <f>IF($A213="","",COUNTIFS('Ausgaben'!$B$3:$B$502,$A213,'Ausgaben'!$H$3:$H$502,"offen")+COUNTIFS('Ausgaben'!$B$3:$B$502,$A213,'Ausgaben'!$H$3:$H$502,"überfällig"))</f>
        <v/>
      </c>
      <c r="I213" s="10"/>
    </row>
    <row r="214" spans="1:9" x14ac:dyDescent="0.25">
      <c r="A214" s="10"/>
      <c r="B214" s="10"/>
      <c r="C214" s="10"/>
      <c r="D214" s="10"/>
      <c r="E214" s="10"/>
      <c r="F214" s="10"/>
      <c r="G214" s="11" t="str">
        <f>IF($A214="","",IF($H214&gt;0,"ausgegeben","verfügbar"))</f>
        <v/>
      </c>
      <c r="H214" s="11" t="str">
        <f>IF($A214="","",COUNTIFS('Ausgaben'!$B$3:$B$502,$A214,'Ausgaben'!$H$3:$H$502,"offen")+COUNTIFS('Ausgaben'!$B$3:$B$502,$A214,'Ausgaben'!$H$3:$H$502,"überfällig"))</f>
        <v/>
      </c>
      <c r="I214" s="10"/>
    </row>
    <row r="215" spans="1:9" x14ac:dyDescent="0.25">
      <c r="A215" s="10"/>
      <c r="B215" s="10"/>
      <c r="C215" s="10"/>
      <c r="D215" s="10"/>
      <c r="E215" s="10"/>
      <c r="F215" s="10"/>
      <c r="G215" s="11" t="str">
        <f>IF($A215="","",IF($H215&gt;0,"ausgegeben","verfügbar"))</f>
        <v/>
      </c>
      <c r="H215" s="11" t="str">
        <f>IF($A215="","",COUNTIFS('Ausgaben'!$B$3:$B$502,$A215,'Ausgaben'!$H$3:$H$502,"offen")+COUNTIFS('Ausgaben'!$B$3:$B$502,$A215,'Ausgaben'!$H$3:$H$502,"überfällig"))</f>
        <v/>
      </c>
      <c r="I215" s="10"/>
    </row>
    <row r="216" spans="1:9" x14ac:dyDescent="0.25">
      <c r="A216" s="10"/>
      <c r="B216" s="10"/>
      <c r="C216" s="10"/>
      <c r="D216" s="10"/>
      <c r="E216" s="10"/>
      <c r="F216" s="10"/>
      <c r="G216" s="11" t="str">
        <f>IF($A216="","",IF($H216&gt;0,"ausgegeben","verfügbar"))</f>
        <v/>
      </c>
      <c r="H216" s="11" t="str">
        <f>IF($A216="","",COUNTIFS('Ausgaben'!$B$3:$B$502,$A216,'Ausgaben'!$H$3:$H$502,"offen")+COUNTIFS('Ausgaben'!$B$3:$B$502,$A216,'Ausgaben'!$H$3:$H$502,"überfällig"))</f>
        <v/>
      </c>
      <c r="I216" s="10"/>
    </row>
    <row r="217" spans="1:9" x14ac:dyDescent="0.25">
      <c r="A217" s="10"/>
      <c r="B217" s="10"/>
      <c r="C217" s="10"/>
      <c r="D217" s="10"/>
      <c r="E217" s="10"/>
      <c r="F217" s="10"/>
      <c r="G217" s="11" t="str">
        <f>IF($A217="","",IF($H217&gt;0,"ausgegeben","verfügbar"))</f>
        <v/>
      </c>
      <c r="H217" s="11" t="str">
        <f>IF($A217="","",COUNTIFS('Ausgaben'!$B$3:$B$502,$A217,'Ausgaben'!$H$3:$H$502,"offen")+COUNTIFS('Ausgaben'!$B$3:$B$502,$A217,'Ausgaben'!$H$3:$H$502,"überfällig"))</f>
        <v/>
      </c>
      <c r="I217" s="10"/>
    </row>
    <row r="218" spans="1:9" x14ac:dyDescent="0.25">
      <c r="A218" s="10"/>
      <c r="B218" s="10"/>
      <c r="C218" s="10"/>
      <c r="D218" s="10"/>
      <c r="E218" s="10"/>
      <c r="F218" s="10"/>
      <c r="G218" s="11" t="str">
        <f>IF($A218="","",IF($H218&gt;0,"ausgegeben","verfügbar"))</f>
        <v/>
      </c>
      <c r="H218" s="11" t="str">
        <f>IF($A218="","",COUNTIFS('Ausgaben'!$B$3:$B$502,$A218,'Ausgaben'!$H$3:$H$502,"offen")+COUNTIFS('Ausgaben'!$B$3:$B$502,$A218,'Ausgaben'!$H$3:$H$502,"überfällig"))</f>
        <v/>
      </c>
      <c r="I218" s="10"/>
    </row>
    <row r="219" spans="1:9" x14ac:dyDescent="0.25">
      <c r="A219" s="10"/>
      <c r="B219" s="10"/>
      <c r="C219" s="10"/>
      <c r="D219" s="10"/>
      <c r="E219" s="10"/>
      <c r="F219" s="10"/>
      <c r="G219" s="11" t="str">
        <f>IF($A219="","",IF($H219&gt;0,"ausgegeben","verfügbar"))</f>
        <v/>
      </c>
      <c r="H219" s="11" t="str">
        <f>IF($A219="","",COUNTIFS('Ausgaben'!$B$3:$B$502,$A219,'Ausgaben'!$H$3:$H$502,"offen")+COUNTIFS('Ausgaben'!$B$3:$B$502,$A219,'Ausgaben'!$H$3:$H$502,"überfällig"))</f>
        <v/>
      </c>
      <c r="I219" s="10"/>
    </row>
    <row r="220" spans="1:9" x14ac:dyDescent="0.25">
      <c r="A220" s="10"/>
      <c r="B220" s="10"/>
      <c r="C220" s="10"/>
      <c r="D220" s="10"/>
      <c r="E220" s="10"/>
      <c r="F220" s="10"/>
      <c r="G220" s="11" t="str">
        <f>IF($A220="","",IF($H220&gt;0,"ausgegeben","verfügbar"))</f>
        <v/>
      </c>
      <c r="H220" s="11" t="str">
        <f>IF($A220="","",COUNTIFS('Ausgaben'!$B$3:$B$502,$A220,'Ausgaben'!$H$3:$H$502,"offen")+COUNTIFS('Ausgaben'!$B$3:$B$502,$A220,'Ausgaben'!$H$3:$H$502,"überfällig"))</f>
        <v/>
      </c>
      <c r="I220" s="10"/>
    </row>
    <row r="221" spans="1:9" x14ac:dyDescent="0.25">
      <c r="A221" s="10"/>
      <c r="B221" s="10"/>
      <c r="C221" s="10"/>
      <c r="D221" s="10"/>
      <c r="E221" s="10"/>
      <c r="F221" s="10"/>
      <c r="G221" s="11" t="str">
        <f>IF($A221="","",IF($H221&gt;0,"ausgegeben","verfügbar"))</f>
        <v/>
      </c>
      <c r="H221" s="11" t="str">
        <f>IF($A221="","",COUNTIFS('Ausgaben'!$B$3:$B$502,$A221,'Ausgaben'!$H$3:$H$502,"offen")+COUNTIFS('Ausgaben'!$B$3:$B$502,$A221,'Ausgaben'!$H$3:$H$502,"überfällig"))</f>
        <v/>
      </c>
      <c r="I221" s="10"/>
    </row>
    <row r="222" spans="1:9" x14ac:dyDescent="0.25">
      <c r="A222" s="10"/>
      <c r="B222" s="10"/>
      <c r="C222" s="10"/>
      <c r="D222" s="10"/>
      <c r="E222" s="10"/>
      <c r="F222" s="10"/>
      <c r="G222" s="11" t="str">
        <f>IF($A222="","",IF($H222&gt;0,"ausgegeben","verfügbar"))</f>
        <v/>
      </c>
      <c r="H222" s="11" t="str">
        <f>IF($A222="","",COUNTIFS('Ausgaben'!$B$3:$B$502,$A222,'Ausgaben'!$H$3:$H$502,"offen")+COUNTIFS('Ausgaben'!$B$3:$B$502,$A222,'Ausgaben'!$H$3:$H$502,"überfällig"))</f>
        <v/>
      </c>
      <c r="I222" s="10"/>
    </row>
    <row r="223" spans="1:9" x14ac:dyDescent="0.25">
      <c r="A223" s="10"/>
      <c r="B223" s="10"/>
      <c r="C223" s="10"/>
      <c r="D223" s="10"/>
      <c r="E223" s="10"/>
      <c r="F223" s="10"/>
      <c r="G223" s="11" t="str">
        <f>IF($A223="","",IF($H223&gt;0,"ausgegeben","verfügbar"))</f>
        <v/>
      </c>
      <c r="H223" s="11" t="str">
        <f>IF($A223="","",COUNTIFS('Ausgaben'!$B$3:$B$502,$A223,'Ausgaben'!$H$3:$H$502,"offen")+COUNTIFS('Ausgaben'!$B$3:$B$502,$A223,'Ausgaben'!$H$3:$H$502,"überfällig"))</f>
        <v/>
      </c>
      <c r="I223" s="10"/>
    </row>
    <row r="224" spans="1:9" x14ac:dyDescent="0.25">
      <c r="A224" s="10"/>
      <c r="B224" s="10"/>
      <c r="C224" s="10"/>
      <c r="D224" s="10"/>
      <c r="E224" s="10"/>
      <c r="F224" s="10"/>
      <c r="G224" s="11" t="str">
        <f>IF($A224="","",IF($H224&gt;0,"ausgegeben","verfügbar"))</f>
        <v/>
      </c>
      <c r="H224" s="11" t="str">
        <f>IF($A224="","",COUNTIFS('Ausgaben'!$B$3:$B$502,$A224,'Ausgaben'!$H$3:$H$502,"offen")+COUNTIFS('Ausgaben'!$B$3:$B$502,$A224,'Ausgaben'!$H$3:$H$502,"überfällig"))</f>
        <v/>
      </c>
      <c r="I224" s="10"/>
    </row>
    <row r="225" spans="1:9" x14ac:dyDescent="0.25">
      <c r="A225" s="10"/>
      <c r="B225" s="10"/>
      <c r="C225" s="10"/>
      <c r="D225" s="10"/>
      <c r="E225" s="10"/>
      <c r="F225" s="10"/>
      <c r="G225" s="11" t="str">
        <f>IF($A225="","",IF($H225&gt;0,"ausgegeben","verfügbar"))</f>
        <v/>
      </c>
      <c r="H225" s="11" t="str">
        <f>IF($A225="","",COUNTIFS('Ausgaben'!$B$3:$B$502,$A225,'Ausgaben'!$H$3:$H$502,"offen")+COUNTIFS('Ausgaben'!$B$3:$B$502,$A225,'Ausgaben'!$H$3:$H$502,"überfällig"))</f>
        <v/>
      </c>
      <c r="I225" s="10"/>
    </row>
    <row r="226" spans="1:9" x14ac:dyDescent="0.25">
      <c r="A226" s="10"/>
      <c r="B226" s="10"/>
      <c r="C226" s="10"/>
      <c r="D226" s="10"/>
      <c r="E226" s="10"/>
      <c r="F226" s="10"/>
      <c r="G226" s="11" t="str">
        <f>IF($A226="","",IF($H226&gt;0,"ausgegeben","verfügbar"))</f>
        <v/>
      </c>
      <c r="H226" s="11" t="str">
        <f>IF($A226="","",COUNTIFS('Ausgaben'!$B$3:$B$502,$A226,'Ausgaben'!$H$3:$H$502,"offen")+COUNTIFS('Ausgaben'!$B$3:$B$502,$A226,'Ausgaben'!$H$3:$H$502,"überfällig"))</f>
        <v/>
      </c>
      <c r="I226" s="10"/>
    </row>
    <row r="227" spans="1:9" x14ac:dyDescent="0.25">
      <c r="A227" s="10"/>
      <c r="B227" s="10"/>
      <c r="C227" s="10"/>
      <c r="D227" s="10"/>
      <c r="E227" s="10"/>
      <c r="F227" s="10"/>
      <c r="G227" s="11" t="str">
        <f>IF($A227="","",IF($H227&gt;0,"ausgegeben","verfügbar"))</f>
        <v/>
      </c>
      <c r="H227" s="11" t="str">
        <f>IF($A227="","",COUNTIFS('Ausgaben'!$B$3:$B$502,$A227,'Ausgaben'!$H$3:$H$502,"offen")+COUNTIFS('Ausgaben'!$B$3:$B$502,$A227,'Ausgaben'!$H$3:$H$502,"überfällig"))</f>
        <v/>
      </c>
      <c r="I227" s="10"/>
    </row>
    <row r="228" spans="1:9" x14ac:dyDescent="0.25">
      <c r="A228" s="10"/>
      <c r="B228" s="10"/>
      <c r="C228" s="10"/>
      <c r="D228" s="10"/>
      <c r="E228" s="10"/>
      <c r="F228" s="10"/>
      <c r="G228" s="11" t="str">
        <f>IF($A228="","",IF($H228&gt;0,"ausgegeben","verfügbar"))</f>
        <v/>
      </c>
      <c r="H228" s="11" t="str">
        <f>IF($A228="","",COUNTIFS('Ausgaben'!$B$3:$B$502,$A228,'Ausgaben'!$H$3:$H$502,"offen")+COUNTIFS('Ausgaben'!$B$3:$B$502,$A228,'Ausgaben'!$H$3:$H$502,"überfällig"))</f>
        <v/>
      </c>
      <c r="I228" s="10"/>
    </row>
    <row r="229" spans="1:9" x14ac:dyDescent="0.25">
      <c r="A229" s="10"/>
      <c r="B229" s="10"/>
      <c r="C229" s="10"/>
      <c r="D229" s="10"/>
      <c r="E229" s="10"/>
      <c r="F229" s="10"/>
      <c r="G229" s="11" t="str">
        <f>IF($A229="","",IF($H229&gt;0,"ausgegeben","verfügbar"))</f>
        <v/>
      </c>
      <c r="H229" s="11" t="str">
        <f>IF($A229="","",COUNTIFS('Ausgaben'!$B$3:$B$502,$A229,'Ausgaben'!$H$3:$H$502,"offen")+COUNTIFS('Ausgaben'!$B$3:$B$502,$A229,'Ausgaben'!$H$3:$H$502,"überfällig"))</f>
        <v/>
      </c>
      <c r="I229" s="10"/>
    </row>
    <row r="230" spans="1:9" x14ac:dyDescent="0.25">
      <c r="A230" s="10"/>
      <c r="B230" s="10"/>
      <c r="C230" s="10"/>
      <c r="D230" s="10"/>
      <c r="E230" s="10"/>
      <c r="F230" s="10"/>
      <c r="G230" s="11" t="str">
        <f>IF($A230="","",IF($H230&gt;0,"ausgegeben","verfügbar"))</f>
        <v/>
      </c>
      <c r="H230" s="11" t="str">
        <f>IF($A230="","",COUNTIFS('Ausgaben'!$B$3:$B$502,$A230,'Ausgaben'!$H$3:$H$502,"offen")+COUNTIFS('Ausgaben'!$B$3:$B$502,$A230,'Ausgaben'!$H$3:$H$502,"überfällig"))</f>
        <v/>
      </c>
      <c r="I230" s="10"/>
    </row>
    <row r="231" spans="1:9" x14ac:dyDescent="0.25">
      <c r="A231" s="10"/>
      <c r="B231" s="10"/>
      <c r="C231" s="10"/>
      <c r="D231" s="10"/>
      <c r="E231" s="10"/>
      <c r="F231" s="10"/>
      <c r="G231" s="11" t="str">
        <f>IF($A231="","",IF($H231&gt;0,"ausgegeben","verfügbar"))</f>
        <v/>
      </c>
      <c r="H231" s="11" t="str">
        <f>IF($A231="","",COUNTIFS('Ausgaben'!$B$3:$B$502,$A231,'Ausgaben'!$H$3:$H$502,"offen")+COUNTIFS('Ausgaben'!$B$3:$B$502,$A231,'Ausgaben'!$H$3:$H$502,"überfällig"))</f>
        <v/>
      </c>
      <c r="I231" s="10"/>
    </row>
    <row r="232" spans="1:9" x14ac:dyDescent="0.25">
      <c r="A232" s="10"/>
      <c r="B232" s="10"/>
      <c r="C232" s="10"/>
      <c r="D232" s="10"/>
      <c r="E232" s="10"/>
      <c r="F232" s="10"/>
      <c r="G232" s="11" t="str">
        <f>IF($A232="","",IF($H232&gt;0,"ausgegeben","verfügbar"))</f>
        <v/>
      </c>
      <c r="H232" s="11" t="str">
        <f>IF($A232="","",COUNTIFS('Ausgaben'!$B$3:$B$502,$A232,'Ausgaben'!$H$3:$H$502,"offen")+COUNTIFS('Ausgaben'!$B$3:$B$502,$A232,'Ausgaben'!$H$3:$H$502,"überfällig"))</f>
        <v/>
      </c>
      <c r="I232" s="10"/>
    </row>
    <row r="233" spans="1:9" x14ac:dyDescent="0.25">
      <c r="A233" s="10"/>
      <c r="B233" s="10"/>
      <c r="C233" s="10"/>
      <c r="D233" s="10"/>
      <c r="E233" s="10"/>
      <c r="F233" s="10"/>
      <c r="G233" s="11" t="str">
        <f>IF($A233="","",IF($H233&gt;0,"ausgegeben","verfügbar"))</f>
        <v/>
      </c>
      <c r="H233" s="11" t="str">
        <f>IF($A233="","",COUNTIFS('Ausgaben'!$B$3:$B$502,$A233,'Ausgaben'!$H$3:$H$502,"offen")+COUNTIFS('Ausgaben'!$B$3:$B$502,$A233,'Ausgaben'!$H$3:$H$502,"überfällig"))</f>
        <v/>
      </c>
      <c r="I233" s="10"/>
    </row>
    <row r="234" spans="1:9" x14ac:dyDescent="0.25">
      <c r="A234" s="10"/>
      <c r="B234" s="10"/>
      <c r="C234" s="10"/>
      <c r="D234" s="10"/>
      <c r="E234" s="10"/>
      <c r="F234" s="10"/>
      <c r="G234" s="11" t="str">
        <f>IF($A234="","",IF($H234&gt;0,"ausgegeben","verfügbar"))</f>
        <v/>
      </c>
      <c r="H234" s="11" t="str">
        <f>IF($A234="","",COUNTIFS('Ausgaben'!$B$3:$B$502,$A234,'Ausgaben'!$H$3:$H$502,"offen")+COUNTIFS('Ausgaben'!$B$3:$B$502,$A234,'Ausgaben'!$H$3:$H$502,"überfällig"))</f>
        <v/>
      </c>
      <c r="I234" s="10"/>
    </row>
    <row r="235" spans="1:9" x14ac:dyDescent="0.25">
      <c r="A235" s="10"/>
      <c r="B235" s="10"/>
      <c r="C235" s="10"/>
      <c r="D235" s="10"/>
      <c r="E235" s="10"/>
      <c r="F235" s="10"/>
      <c r="G235" s="11" t="str">
        <f>IF($A235="","",IF($H235&gt;0,"ausgegeben","verfügbar"))</f>
        <v/>
      </c>
      <c r="H235" s="11" t="str">
        <f>IF($A235="","",COUNTIFS('Ausgaben'!$B$3:$B$502,$A235,'Ausgaben'!$H$3:$H$502,"offen")+COUNTIFS('Ausgaben'!$B$3:$B$502,$A235,'Ausgaben'!$H$3:$H$502,"überfällig"))</f>
        <v/>
      </c>
      <c r="I235" s="10"/>
    </row>
    <row r="236" spans="1:9" x14ac:dyDescent="0.25">
      <c r="A236" s="10"/>
      <c r="B236" s="10"/>
      <c r="C236" s="10"/>
      <c r="D236" s="10"/>
      <c r="E236" s="10"/>
      <c r="F236" s="10"/>
      <c r="G236" s="11" t="str">
        <f>IF($A236="","",IF($H236&gt;0,"ausgegeben","verfügbar"))</f>
        <v/>
      </c>
      <c r="H236" s="11" t="str">
        <f>IF($A236="","",COUNTIFS('Ausgaben'!$B$3:$B$502,$A236,'Ausgaben'!$H$3:$H$502,"offen")+COUNTIFS('Ausgaben'!$B$3:$B$502,$A236,'Ausgaben'!$H$3:$H$502,"überfällig"))</f>
        <v/>
      </c>
      <c r="I236" s="10"/>
    </row>
    <row r="237" spans="1:9" x14ac:dyDescent="0.25">
      <c r="A237" s="10"/>
      <c r="B237" s="10"/>
      <c r="C237" s="10"/>
      <c r="D237" s="10"/>
      <c r="E237" s="10"/>
      <c r="F237" s="10"/>
      <c r="G237" s="11" t="str">
        <f>IF($A237="","",IF($H237&gt;0,"ausgegeben","verfügbar"))</f>
        <v/>
      </c>
      <c r="H237" s="11" t="str">
        <f>IF($A237="","",COUNTIFS('Ausgaben'!$B$3:$B$502,$A237,'Ausgaben'!$H$3:$H$502,"offen")+COUNTIFS('Ausgaben'!$B$3:$B$502,$A237,'Ausgaben'!$H$3:$H$502,"überfällig"))</f>
        <v/>
      </c>
      <c r="I237" s="10"/>
    </row>
    <row r="238" spans="1:9" x14ac:dyDescent="0.25">
      <c r="A238" s="10"/>
      <c r="B238" s="10"/>
      <c r="C238" s="10"/>
      <c r="D238" s="10"/>
      <c r="E238" s="10"/>
      <c r="F238" s="10"/>
      <c r="G238" s="11" t="str">
        <f>IF($A238="","",IF($H238&gt;0,"ausgegeben","verfügbar"))</f>
        <v/>
      </c>
      <c r="H238" s="11" t="str">
        <f>IF($A238="","",COUNTIFS('Ausgaben'!$B$3:$B$502,$A238,'Ausgaben'!$H$3:$H$502,"offen")+COUNTIFS('Ausgaben'!$B$3:$B$502,$A238,'Ausgaben'!$H$3:$H$502,"überfällig"))</f>
        <v/>
      </c>
      <c r="I238" s="10"/>
    </row>
    <row r="239" spans="1:9" x14ac:dyDescent="0.25">
      <c r="A239" s="10"/>
      <c r="B239" s="10"/>
      <c r="C239" s="10"/>
      <c r="D239" s="10"/>
      <c r="E239" s="10"/>
      <c r="F239" s="10"/>
      <c r="G239" s="11" t="str">
        <f>IF($A239="","",IF($H239&gt;0,"ausgegeben","verfügbar"))</f>
        <v/>
      </c>
      <c r="H239" s="11" t="str">
        <f>IF($A239="","",COUNTIFS('Ausgaben'!$B$3:$B$502,$A239,'Ausgaben'!$H$3:$H$502,"offen")+COUNTIFS('Ausgaben'!$B$3:$B$502,$A239,'Ausgaben'!$H$3:$H$502,"überfällig"))</f>
        <v/>
      </c>
      <c r="I239" s="10"/>
    </row>
    <row r="240" spans="1:9" x14ac:dyDescent="0.25">
      <c r="A240" s="10"/>
      <c r="B240" s="10"/>
      <c r="C240" s="10"/>
      <c r="D240" s="10"/>
      <c r="E240" s="10"/>
      <c r="F240" s="10"/>
      <c r="G240" s="11" t="str">
        <f>IF($A240="","",IF($H240&gt;0,"ausgegeben","verfügbar"))</f>
        <v/>
      </c>
      <c r="H240" s="11" t="str">
        <f>IF($A240="","",COUNTIFS('Ausgaben'!$B$3:$B$502,$A240,'Ausgaben'!$H$3:$H$502,"offen")+COUNTIFS('Ausgaben'!$B$3:$B$502,$A240,'Ausgaben'!$H$3:$H$502,"überfällig"))</f>
        <v/>
      </c>
      <c r="I240" s="10"/>
    </row>
    <row r="241" spans="1:9" x14ac:dyDescent="0.25">
      <c r="A241" s="10"/>
      <c r="B241" s="10"/>
      <c r="C241" s="10"/>
      <c r="D241" s="10"/>
      <c r="E241" s="10"/>
      <c r="F241" s="10"/>
      <c r="G241" s="11" t="str">
        <f>IF($A241="","",IF($H241&gt;0,"ausgegeben","verfügbar"))</f>
        <v/>
      </c>
      <c r="H241" s="11" t="str">
        <f>IF($A241="","",COUNTIFS('Ausgaben'!$B$3:$B$502,$A241,'Ausgaben'!$H$3:$H$502,"offen")+COUNTIFS('Ausgaben'!$B$3:$B$502,$A241,'Ausgaben'!$H$3:$H$502,"überfällig"))</f>
        <v/>
      </c>
      <c r="I241" s="10"/>
    </row>
    <row r="242" spans="1:9" x14ac:dyDescent="0.25">
      <c r="A242" s="10"/>
      <c r="B242" s="10"/>
      <c r="C242" s="10"/>
      <c r="D242" s="10"/>
      <c r="E242" s="10"/>
      <c r="F242" s="10"/>
      <c r="G242" s="11" t="str">
        <f>IF($A242="","",IF($H242&gt;0,"ausgegeben","verfügbar"))</f>
        <v/>
      </c>
      <c r="H242" s="11" t="str">
        <f>IF($A242="","",COUNTIFS('Ausgaben'!$B$3:$B$502,$A242,'Ausgaben'!$H$3:$H$502,"offen")+COUNTIFS('Ausgaben'!$B$3:$B$502,$A242,'Ausgaben'!$H$3:$H$502,"überfällig"))</f>
        <v/>
      </c>
      <c r="I242" s="10"/>
    </row>
    <row r="243" spans="1:9" x14ac:dyDescent="0.25">
      <c r="A243" s="10"/>
      <c r="B243" s="10"/>
      <c r="C243" s="10"/>
      <c r="D243" s="10"/>
      <c r="E243" s="10"/>
      <c r="F243" s="10"/>
      <c r="G243" s="11" t="str">
        <f>IF($A243="","",IF($H243&gt;0,"ausgegeben","verfügbar"))</f>
        <v/>
      </c>
      <c r="H243" s="11" t="str">
        <f>IF($A243="","",COUNTIFS('Ausgaben'!$B$3:$B$502,$A243,'Ausgaben'!$H$3:$H$502,"offen")+COUNTIFS('Ausgaben'!$B$3:$B$502,$A243,'Ausgaben'!$H$3:$H$502,"überfällig"))</f>
        <v/>
      </c>
      <c r="I243" s="10"/>
    </row>
    <row r="244" spans="1:9" x14ac:dyDescent="0.25">
      <c r="A244" s="10"/>
      <c r="B244" s="10"/>
      <c r="C244" s="10"/>
      <c r="D244" s="10"/>
      <c r="E244" s="10"/>
      <c r="F244" s="10"/>
      <c r="G244" s="11" t="str">
        <f>IF($A244="","",IF($H244&gt;0,"ausgegeben","verfügbar"))</f>
        <v/>
      </c>
      <c r="H244" s="11" t="str">
        <f>IF($A244="","",COUNTIFS('Ausgaben'!$B$3:$B$502,$A244,'Ausgaben'!$H$3:$H$502,"offen")+COUNTIFS('Ausgaben'!$B$3:$B$502,$A244,'Ausgaben'!$H$3:$H$502,"überfällig"))</f>
        <v/>
      </c>
      <c r="I244" s="10"/>
    </row>
    <row r="245" spans="1:9" x14ac:dyDescent="0.25">
      <c r="A245" s="10"/>
      <c r="B245" s="10"/>
      <c r="C245" s="10"/>
      <c r="D245" s="10"/>
      <c r="E245" s="10"/>
      <c r="F245" s="10"/>
      <c r="G245" s="11" t="str">
        <f>IF($A245="","",IF($H245&gt;0,"ausgegeben","verfügbar"))</f>
        <v/>
      </c>
      <c r="H245" s="11" t="str">
        <f>IF($A245="","",COUNTIFS('Ausgaben'!$B$3:$B$502,$A245,'Ausgaben'!$H$3:$H$502,"offen")+COUNTIFS('Ausgaben'!$B$3:$B$502,$A245,'Ausgaben'!$H$3:$H$502,"überfällig"))</f>
        <v/>
      </c>
      <c r="I245" s="10"/>
    </row>
    <row r="246" spans="1:9" x14ac:dyDescent="0.25">
      <c r="A246" s="10"/>
      <c r="B246" s="10"/>
      <c r="C246" s="10"/>
      <c r="D246" s="10"/>
      <c r="E246" s="10"/>
      <c r="F246" s="10"/>
      <c r="G246" s="11" t="str">
        <f>IF($A246="","",IF($H246&gt;0,"ausgegeben","verfügbar"))</f>
        <v/>
      </c>
      <c r="H246" s="11" t="str">
        <f>IF($A246="","",COUNTIFS('Ausgaben'!$B$3:$B$502,$A246,'Ausgaben'!$H$3:$H$502,"offen")+COUNTIFS('Ausgaben'!$B$3:$B$502,$A246,'Ausgaben'!$H$3:$H$502,"überfällig"))</f>
        <v/>
      </c>
      <c r="I246" s="10"/>
    </row>
    <row r="247" spans="1:9" x14ac:dyDescent="0.25">
      <c r="A247" s="10"/>
      <c r="B247" s="10"/>
      <c r="C247" s="10"/>
      <c r="D247" s="10"/>
      <c r="E247" s="10"/>
      <c r="F247" s="10"/>
      <c r="G247" s="11" t="str">
        <f>IF($A247="","",IF($H247&gt;0,"ausgegeben","verfügbar"))</f>
        <v/>
      </c>
      <c r="H247" s="11" t="str">
        <f>IF($A247="","",COUNTIFS('Ausgaben'!$B$3:$B$502,$A247,'Ausgaben'!$H$3:$H$502,"offen")+COUNTIFS('Ausgaben'!$B$3:$B$502,$A247,'Ausgaben'!$H$3:$H$502,"überfällig"))</f>
        <v/>
      </c>
      <c r="I247" s="10"/>
    </row>
    <row r="248" spans="1:9" x14ac:dyDescent="0.25">
      <c r="A248" s="10"/>
      <c r="B248" s="10"/>
      <c r="C248" s="10"/>
      <c r="D248" s="10"/>
      <c r="E248" s="10"/>
      <c r="F248" s="10"/>
      <c r="G248" s="11" t="str">
        <f>IF($A248="","",IF($H248&gt;0,"ausgegeben","verfügbar"))</f>
        <v/>
      </c>
      <c r="H248" s="11" t="str">
        <f>IF($A248="","",COUNTIFS('Ausgaben'!$B$3:$B$502,$A248,'Ausgaben'!$H$3:$H$502,"offen")+COUNTIFS('Ausgaben'!$B$3:$B$502,$A248,'Ausgaben'!$H$3:$H$502,"überfällig"))</f>
        <v/>
      </c>
      <c r="I248" s="10"/>
    </row>
    <row r="249" spans="1:9" x14ac:dyDescent="0.25">
      <c r="A249" s="10"/>
      <c r="B249" s="10"/>
      <c r="C249" s="10"/>
      <c r="D249" s="10"/>
      <c r="E249" s="10"/>
      <c r="F249" s="10"/>
      <c r="G249" s="11" t="str">
        <f>IF($A249="","",IF($H249&gt;0,"ausgegeben","verfügbar"))</f>
        <v/>
      </c>
      <c r="H249" s="11" t="str">
        <f>IF($A249="","",COUNTIFS('Ausgaben'!$B$3:$B$502,$A249,'Ausgaben'!$H$3:$H$502,"offen")+COUNTIFS('Ausgaben'!$B$3:$B$502,$A249,'Ausgaben'!$H$3:$H$502,"überfällig"))</f>
        <v/>
      </c>
      <c r="I249" s="10"/>
    </row>
    <row r="250" spans="1:9" x14ac:dyDescent="0.25">
      <c r="A250" s="10"/>
      <c r="B250" s="10"/>
      <c r="C250" s="10"/>
      <c r="D250" s="10"/>
      <c r="E250" s="10"/>
      <c r="F250" s="10"/>
      <c r="G250" s="11" t="str">
        <f>IF($A250="","",IF($H250&gt;0,"ausgegeben","verfügbar"))</f>
        <v/>
      </c>
      <c r="H250" s="11" t="str">
        <f>IF($A250="","",COUNTIFS('Ausgaben'!$B$3:$B$502,$A250,'Ausgaben'!$H$3:$H$502,"offen")+COUNTIFS('Ausgaben'!$B$3:$B$502,$A250,'Ausgaben'!$H$3:$H$502,"überfällig"))</f>
        <v/>
      </c>
      <c r="I250" s="10"/>
    </row>
    <row r="251" spans="1:9" x14ac:dyDescent="0.25">
      <c r="A251" s="10"/>
      <c r="B251" s="10"/>
      <c r="C251" s="10"/>
      <c r="D251" s="10"/>
      <c r="E251" s="10"/>
      <c r="F251" s="10"/>
      <c r="G251" s="11" t="str">
        <f>IF($A251="","",IF($H251&gt;0,"ausgegeben","verfügbar"))</f>
        <v/>
      </c>
      <c r="H251" s="11" t="str">
        <f>IF($A251="","",COUNTIFS('Ausgaben'!$B$3:$B$502,$A251,'Ausgaben'!$H$3:$H$502,"offen")+COUNTIFS('Ausgaben'!$B$3:$B$502,$A251,'Ausgaben'!$H$3:$H$502,"überfällig"))</f>
        <v/>
      </c>
      <c r="I251" s="10"/>
    </row>
    <row r="252" spans="1:9" x14ac:dyDescent="0.25">
      <c r="A252" s="10"/>
      <c r="B252" s="10"/>
      <c r="C252" s="10"/>
      <c r="D252" s="10"/>
      <c r="E252" s="10"/>
      <c r="F252" s="10"/>
      <c r="G252" s="11" t="str">
        <f>IF($A252="","",IF($H252&gt;0,"ausgegeben","verfügbar"))</f>
        <v/>
      </c>
      <c r="H252" s="11" t="str">
        <f>IF($A252="","",COUNTIFS('Ausgaben'!$B$3:$B$502,$A252,'Ausgaben'!$H$3:$H$502,"offen")+COUNTIFS('Ausgaben'!$B$3:$B$502,$A252,'Ausgaben'!$H$3:$H$502,"überfällig"))</f>
        <v/>
      </c>
      <c r="I252" s="10"/>
    </row>
    <row r="253" spans="1:9" x14ac:dyDescent="0.25">
      <c r="A253" s="10"/>
      <c r="B253" s="10"/>
      <c r="C253" s="10"/>
      <c r="D253" s="10"/>
      <c r="E253" s="10"/>
      <c r="F253" s="10"/>
      <c r="G253" s="11" t="str">
        <f>IF($A253="","",IF($H253&gt;0,"ausgegeben","verfügbar"))</f>
        <v/>
      </c>
      <c r="H253" s="11" t="str">
        <f>IF($A253="","",COUNTIFS('Ausgaben'!$B$3:$B$502,$A253,'Ausgaben'!$H$3:$H$502,"offen")+COUNTIFS('Ausgaben'!$B$3:$B$502,$A253,'Ausgaben'!$H$3:$H$502,"überfällig"))</f>
        <v/>
      </c>
      <c r="I253" s="10"/>
    </row>
    <row r="254" spans="1:9" x14ac:dyDescent="0.25">
      <c r="A254" s="10"/>
      <c r="B254" s="10"/>
      <c r="C254" s="10"/>
      <c r="D254" s="10"/>
      <c r="E254" s="10"/>
      <c r="F254" s="10"/>
      <c r="G254" s="11" t="str">
        <f>IF($A254="","",IF($H254&gt;0,"ausgegeben","verfügbar"))</f>
        <v/>
      </c>
      <c r="H254" s="11" t="str">
        <f>IF($A254="","",COUNTIFS('Ausgaben'!$B$3:$B$502,$A254,'Ausgaben'!$H$3:$H$502,"offen")+COUNTIFS('Ausgaben'!$B$3:$B$502,$A254,'Ausgaben'!$H$3:$H$502,"überfällig"))</f>
        <v/>
      </c>
      <c r="I254" s="10"/>
    </row>
    <row r="255" spans="1:9" x14ac:dyDescent="0.25">
      <c r="A255" s="10"/>
      <c r="B255" s="10"/>
      <c r="C255" s="10"/>
      <c r="D255" s="10"/>
      <c r="E255" s="10"/>
      <c r="F255" s="10"/>
      <c r="G255" s="11" t="str">
        <f>IF($A255="","",IF($H255&gt;0,"ausgegeben","verfügbar"))</f>
        <v/>
      </c>
      <c r="H255" s="11" t="str">
        <f>IF($A255="","",COUNTIFS('Ausgaben'!$B$3:$B$502,$A255,'Ausgaben'!$H$3:$H$502,"offen")+COUNTIFS('Ausgaben'!$B$3:$B$502,$A255,'Ausgaben'!$H$3:$H$502,"überfällig"))</f>
        <v/>
      </c>
      <c r="I255" s="10"/>
    </row>
    <row r="256" spans="1:9" x14ac:dyDescent="0.25">
      <c r="A256" s="10"/>
      <c r="B256" s="10"/>
      <c r="C256" s="10"/>
      <c r="D256" s="10"/>
      <c r="E256" s="10"/>
      <c r="F256" s="10"/>
      <c r="G256" s="11" t="str">
        <f>IF($A256="","",IF($H256&gt;0,"ausgegeben","verfügbar"))</f>
        <v/>
      </c>
      <c r="H256" s="11" t="str">
        <f>IF($A256="","",COUNTIFS('Ausgaben'!$B$3:$B$502,$A256,'Ausgaben'!$H$3:$H$502,"offen")+COUNTIFS('Ausgaben'!$B$3:$B$502,$A256,'Ausgaben'!$H$3:$H$502,"überfällig"))</f>
        <v/>
      </c>
      <c r="I256" s="10"/>
    </row>
    <row r="257" spans="1:9" x14ac:dyDescent="0.25">
      <c r="A257" s="10"/>
      <c r="B257" s="10"/>
      <c r="C257" s="10"/>
      <c r="D257" s="10"/>
      <c r="E257" s="10"/>
      <c r="F257" s="10"/>
      <c r="G257" s="11" t="str">
        <f>IF($A257="","",IF($H257&gt;0,"ausgegeben","verfügbar"))</f>
        <v/>
      </c>
      <c r="H257" s="11" t="str">
        <f>IF($A257="","",COUNTIFS('Ausgaben'!$B$3:$B$502,$A257,'Ausgaben'!$H$3:$H$502,"offen")+COUNTIFS('Ausgaben'!$B$3:$B$502,$A257,'Ausgaben'!$H$3:$H$502,"überfällig"))</f>
        <v/>
      </c>
      <c r="I257" s="10"/>
    </row>
    <row r="258" spans="1:9" x14ac:dyDescent="0.25">
      <c r="A258" s="10"/>
      <c r="B258" s="10"/>
      <c r="C258" s="10"/>
      <c r="D258" s="10"/>
      <c r="E258" s="10"/>
      <c r="F258" s="10"/>
      <c r="G258" s="11" t="str">
        <f>IF($A258="","",IF($H258&gt;0,"ausgegeben","verfügbar"))</f>
        <v/>
      </c>
      <c r="H258" s="11" t="str">
        <f>IF($A258="","",COUNTIFS('Ausgaben'!$B$3:$B$502,$A258,'Ausgaben'!$H$3:$H$502,"offen")+COUNTIFS('Ausgaben'!$B$3:$B$502,$A258,'Ausgaben'!$H$3:$H$502,"überfällig"))</f>
        <v/>
      </c>
      <c r="I258" s="10"/>
    </row>
    <row r="259" spans="1:9" x14ac:dyDescent="0.25">
      <c r="A259" s="10"/>
      <c r="B259" s="10"/>
      <c r="C259" s="10"/>
      <c r="D259" s="10"/>
      <c r="E259" s="10"/>
      <c r="F259" s="10"/>
      <c r="G259" s="11" t="str">
        <f>IF($A259="","",IF($H259&gt;0,"ausgegeben","verfügbar"))</f>
        <v/>
      </c>
      <c r="H259" s="11" t="str">
        <f>IF($A259="","",COUNTIFS('Ausgaben'!$B$3:$B$502,$A259,'Ausgaben'!$H$3:$H$502,"offen")+COUNTIFS('Ausgaben'!$B$3:$B$502,$A259,'Ausgaben'!$H$3:$H$502,"überfällig"))</f>
        <v/>
      </c>
      <c r="I259" s="10"/>
    </row>
    <row r="260" spans="1:9" x14ac:dyDescent="0.25">
      <c r="A260" s="10"/>
      <c r="B260" s="10"/>
      <c r="C260" s="10"/>
      <c r="D260" s="10"/>
      <c r="E260" s="10"/>
      <c r="F260" s="10"/>
      <c r="G260" s="11" t="str">
        <f>IF($A260="","",IF($H260&gt;0,"ausgegeben","verfügbar"))</f>
        <v/>
      </c>
      <c r="H260" s="11" t="str">
        <f>IF($A260="","",COUNTIFS('Ausgaben'!$B$3:$B$502,$A260,'Ausgaben'!$H$3:$H$502,"offen")+COUNTIFS('Ausgaben'!$B$3:$B$502,$A260,'Ausgaben'!$H$3:$H$502,"überfällig"))</f>
        <v/>
      </c>
      <c r="I260" s="10"/>
    </row>
    <row r="261" spans="1:9" x14ac:dyDescent="0.25">
      <c r="A261" s="10"/>
      <c r="B261" s="10"/>
      <c r="C261" s="10"/>
      <c r="D261" s="10"/>
      <c r="E261" s="10"/>
      <c r="F261" s="10"/>
      <c r="G261" s="11" t="str">
        <f>IF($A261="","",IF($H261&gt;0,"ausgegeben","verfügbar"))</f>
        <v/>
      </c>
      <c r="H261" s="11" t="str">
        <f>IF($A261="","",COUNTIFS('Ausgaben'!$B$3:$B$502,$A261,'Ausgaben'!$H$3:$H$502,"offen")+COUNTIFS('Ausgaben'!$B$3:$B$502,$A261,'Ausgaben'!$H$3:$H$502,"überfällig"))</f>
        <v/>
      </c>
      <c r="I261" s="10"/>
    </row>
    <row r="262" spans="1:9" x14ac:dyDescent="0.25">
      <c r="A262" s="10"/>
      <c r="B262" s="10"/>
      <c r="C262" s="10"/>
      <c r="D262" s="10"/>
      <c r="E262" s="10"/>
      <c r="F262" s="10"/>
      <c r="G262" s="11" t="str">
        <f>IF($A262="","",IF($H262&gt;0,"ausgegeben","verfügbar"))</f>
        <v/>
      </c>
      <c r="H262" s="11" t="str">
        <f>IF($A262="","",COUNTIFS('Ausgaben'!$B$3:$B$502,$A262,'Ausgaben'!$H$3:$H$502,"offen")+COUNTIFS('Ausgaben'!$B$3:$B$502,$A262,'Ausgaben'!$H$3:$H$502,"überfällig"))</f>
        <v/>
      </c>
      <c r="I262" s="10"/>
    </row>
    <row r="263" spans="1:9" x14ac:dyDescent="0.25">
      <c r="A263" s="10"/>
      <c r="B263" s="10"/>
      <c r="C263" s="10"/>
      <c r="D263" s="10"/>
      <c r="E263" s="10"/>
      <c r="F263" s="10"/>
      <c r="G263" s="11" t="str">
        <f>IF($A263="","",IF($H263&gt;0,"ausgegeben","verfügbar"))</f>
        <v/>
      </c>
      <c r="H263" s="11" t="str">
        <f>IF($A263="","",COUNTIFS('Ausgaben'!$B$3:$B$502,$A263,'Ausgaben'!$H$3:$H$502,"offen")+COUNTIFS('Ausgaben'!$B$3:$B$502,$A263,'Ausgaben'!$H$3:$H$502,"überfällig"))</f>
        <v/>
      </c>
      <c r="I263" s="10"/>
    </row>
    <row r="264" spans="1:9" x14ac:dyDescent="0.25">
      <c r="A264" s="10"/>
      <c r="B264" s="10"/>
      <c r="C264" s="10"/>
      <c r="D264" s="10"/>
      <c r="E264" s="10"/>
      <c r="F264" s="10"/>
      <c r="G264" s="11" t="str">
        <f>IF($A264="","",IF($H264&gt;0,"ausgegeben","verfügbar"))</f>
        <v/>
      </c>
      <c r="H264" s="11" t="str">
        <f>IF($A264="","",COUNTIFS('Ausgaben'!$B$3:$B$502,$A264,'Ausgaben'!$H$3:$H$502,"offen")+COUNTIFS('Ausgaben'!$B$3:$B$502,$A264,'Ausgaben'!$H$3:$H$502,"überfällig"))</f>
        <v/>
      </c>
      <c r="I264" s="10"/>
    </row>
    <row r="265" spans="1:9" x14ac:dyDescent="0.25">
      <c r="A265" s="10"/>
      <c r="B265" s="10"/>
      <c r="C265" s="10"/>
      <c r="D265" s="10"/>
      <c r="E265" s="10"/>
      <c r="F265" s="10"/>
      <c r="G265" s="11" t="str">
        <f>IF($A265="","",IF($H265&gt;0,"ausgegeben","verfügbar"))</f>
        <v/>
      </c>
      <c r="H265" s="11" t="str">
        <f>IF($A265="","",COUNTIFS('Ausgaben'!$B$3:$B$502,$A265,'Ausgaben'!$H$3:$H$502,"offen")+COUNTIFS('Ausgaben'!$B$3:$B$502,$A265,'Ausgaben'!$H$3:$H$502,"überfällig"))</f>
        <v/>
      </c>
      <c r="I265" s="10"/>
    </row>
    <row r="266" spans="1:9" x14ac:dyDescent="0.25">
      <c r="A266" s="10"/>
      <c r="B266" s="10"/>
      <c r="C266" s="10"/>
      <c r="D266" s="10"/>
      <c r="E266" s="10"/>
      <c r="F266" s="10"/>
      <c r="G266" s="11" t="str">
        <f>IF($A266="","",IF($H266&gt;0,"ausgegeben","verfügbar"))</f>
        <v/>
      </c>
      <c r="H266" s="11" t="str">
        <f>IF($A266="","",COUNTIFS('Ausgaben'!$B$3:$B$502,$A266,'Ausgaben'!$H$3:$H$502,"offen")+COUNTIFS('Ausgaben'!$B$3:$B$502,$A266,'Ausgaben'!$H$3:$H$502,"überfällig"))</f>
        <v/>
      </c>
      <c r="I266" s="10"/>
    </row>
    <row r="267" spans="1:9" x14ac:dyDescent="0.25">
      <c r="A267" s="10"/>
      <c r="B267" s="10"/>
      <c r="C267" s="10"/>
      <c r="D267" s="10"/>
      <c r="E267" s="10"/>
      <c r="F267" s="10"/>
      <c r="G267" s="11" t="str">
        <f>IF($A267="","",IF($H267&gt;0,"ausgegeben","verfügbar"))</f>
        <v/>
      </c>
      <c r="H267" s="11" t="str">
        <f>IF($A267="","",COUNTIFS('Ausgaben'!$B$3:$B$502,$A267,'Ausgaben'!$H$3:$H$502,"offen")+COUNTIFS('Ausgaben'!$B$3:$B$502,$A267,'Ausgaben'!$H$3:$H$502,"überfällig"))</f>
        <v/>
      </c>
      <c r="I267" s="10"/>
    </row>
    <row r="268" spans="1:9" x14ac:dyDescent="0.25">
      <c r="A268" s="10"/>
      <c r="B268" s="10"/>
      <c r="C268" s="10"/>
      <c r="D268" s="10"/>
      <c r="E268" s="10"/>
      <c r="F268" s="10"/>
      <c r="G268" s="11" t="str">
        <f>IF($A268="","",IF($H268&gt;0,"ausgegeben","verfügbar"))</f>
        <v/>
      </c>
      <c r="H268" s="11" t="str">
        <f>IF($A268="","",COUNTIFS('Ausgaben'!$B$3:$B$502,$A268,'Ausgaben'!$H$3:$H$502,"offen")+COUNTIFS('Ausgaben'!$B$3:$B$502,$A268,'Ausgaben'!$H$3:$H$502,"überfällig"))</f>
        <v/>
      </c>
      <c r="I268" s="10"/>
    </row>
    <row r="269" spans="1:9" x14ac:dyDescent="0.25">
      <c r="A269" s="10"/>
      <c r="B269" s="10"/>
      <c r="C269" s="10"/>
      <c r="D269" s="10"/>
      <c r="E269" s="10"/>
      <c r="F269" s="10"/>
      <c r="G269" s="11" t="str">
        <f>IF($A269="","",IF($H269&gt;0,"ausgegeben","verfügbar"))</f>
        <v/>
      </c>
      <c r="H269" s="11" t="str">
        <f>IF($A269="","",COUNTIFS('Ausgaben'!$B$3:$B$502,$A269,'Ausgaben'!$H$3:$H$502,"offen")+COUNTIFS('Ausgaben'!$B$3:$B$502,$A269,'Ausgaben'!$H$3:$H$502,"überfällig"))</f>
        <v/>
      </c>
      <c r="I269" s="10"/>
    </row>
    <row r="270" spans="1:9" x14ac:dyDescent="0.25">
      <c r="A270" s="10"/>
      <c r="B270" s="10"/>
      <c r="C270" s="10"/>
      <c r="D270" s="10"/>
      <c r="E270" s="10"/>
      <c r="F270" s="10"/>
      <c r="G270" s="11" t="str">
        <f>IF($A270="","",IF($H270&gt;0,"ausgegeben","verfügbar"))</f>
        <v/>
      </c>
      <c r="H270" s="11" t="str">
        <f>IF($A270="","",COUNTIFS('Ausgaben'!$B$3:$B$502,$A270,'Ausgaben'!$H$3:$H$502,"offen")+COUNTIFS('Ausgaben'!$B$3:$B$502,$A270,'Ausgaben'!$H$3:$H$502,"überfällig"))</f>
        <v/>
      </c>
      <c r="I270" s="10"/>
    </row>
    <row r="271" spans="1:9" x14ac:dyDescent="0.25">
      <c r="A271" s="10"/>
      <c r="B271" s="10"/>
      <c r="C271" s="10"/>
      <c r="D271" s="10"/>
      <c r="E271" s="10"/>
      <c r="F271" s="10"/>
      <c r="G271" s="11" t="str">
        <f>IF($A271="","",IF($H271&gt;0,"ausgegeben","verfügbar"))</f>
        <v/>
      </c>
      <c r="H271" s="11" t="str">
        <f>IF($A271="","",COUNTIFS('Ausgaben'!$B$3:$B$502,$A271,'Ausgaben'!$H$3:$H$502,"offen")+COUNTIFS('Ausgaben'!$B$3:$B$502,$A271,'Ausgaben'!$H$3:$H$502,"überfällig"))</f>
        <v/>
      </c>
      <c r="I271" s="10"/>
    </row>
    <row r="272" spans="1:9" x14ac:dyDescent="0.25">
      <c r="A272" s="10"/>
      <c r="B272" s="10"/>
      <c r="C272" s="10"/>
      <c r="D272" s="10"/>
      <c r="E272" s="10"/>
      <c r="F272" s="10"/>
      <c r="G272" s="11" t="str">
        <f>IF($A272="","",IF($H272&gt;0,"ausgegeben","verfügbar"))</f>
        <v/>
      </c>
      <c r="H272" s="11" t="str">
        <f>IF($A272="","",COUNTIFS('Ausgaben'!$B$3:$B$502,$A272,'Ausgaben'!$H$3:$H$502,"offen")+COUNTIFS('Ausgaben'!$B$3:$B$502,$A272,'Ausgaben'!$H$3:$H$502,"überfällig"))</f>
        <v/>
      </c>
      <c r="I272" s="10"/>
    </row>
    <row r="273" spans="1:9" x14ac:dyDescent="0.25">
      <c r="A273" s="10"/>
      <c r="B273" s="10"/>
      <c r="C273" s="10"/>
      <c r="D273" s="10"/>
      <c r="E273" s="10"/>
      <c r="F273" s="10"/>
      <c r="G273" s="11" t="str">
        <f>IF($A273="","",IF($H273&gt;0,"ausgegeben","verfügbar"))</f>
        <v/>
      </c>
      <c r="H273" s="11" t="str">
        <f>IF($A273="","",COUNTIFS('Ausgaben'!$B$3:$B$502,$A273,'Ausgaben'!$H$3:$H$502,"offen")+COUNTIFS('Ausgaben'!$B$3:$B$502,$A273,'Ausgaben'!$H$3:$H$502,"überfällig"))</f>
        <v/>
      </c>
      <c r="I273" s="10"/>
    </row>
    <row r="274" spans="1:9" x14ac:dyDescent="0.25">
      <c r="A274" s="10"/>
      <c r="B274" s="10"/>
      <c r="C274" s="10"/>
      <c r="D274" s="10"/>
      <c r="E274" s="10"/>
      <c r="F274" s="10"/>
      <c r="G274" s="11" t="str">
        <f>IF($A274="","",IF($H274&gt;0,"ausgegeben","verfügbar"))</f>
        <v/>
      </c>
      <c r="H274" s="11" t="str">
        <f>IF($A274="","",COUNTIFS('Ausgaben'!$B$3:$B$502,$A274,'Ausgaben'!$H$3:$H$502,"offen")+COUNTIFS('Ausgaben'!$B$3:$B$502,$A274,'Ausgaben'!$H$3:$H$502,"überfällig"))</f>
        <v/>
      </c>
      <c r="I274" s="10"/>
    </row>
    <row r="275" spans="1:9" x14ac:dyDescent="0.25">
      <c r="A275" s="10"/>
      <c r="B275" s="10"/>
      <c r="C275" s="10"/>
      <c r="D275" s="10"/>
      <c r="E275" s="10"/>
      <c r="F275" s="10"/>
      <c r="G275" s="11" t="str">
        <f>IF($A275="","",IF($H275&gt;0,"ausgegeben","verfügbar"))</f>
        <v/>
      </c>
      <c r="H275" s="11" t="str">
        <f>IF($A275="","",COUNTIFS('Ausgaben'!$B$3:$B$502,$A275,'Ausgaben'!$H$3:$H$502,"offen")+COUNTIFS('Ausgaben'!$B$3:$B$502,$A275,'Ausgaben'!$H$3:$H$502,"überfällig"))</f>
        <v/>
      </c>
      <c r="I275" s="10"/>
    </row>
    <row r="276" spans="1:9" x14ac:dyDescent="0.25">
      <c r="A276" s="10"/>
      <c r="B276" s="10"/>
      <c r="C276" s="10"/>
      <c r="D276" s="10"/>
      <c r="E276" s="10"/>
      <c r="F276" s="10"/>
      <c r="G276" s="11" t="str">
        <f>IF($A276="","",IF($H276&gt;0,"ausgegeben","verfügbar"))</f>
        <v/>
      </c>
      <c r="H276" s="11" t="str">
        <f>IF($A276="","",COUNTIFS('Ausgaben'!$B$3:$B$502,$A276,'Ausgaben'!$H$3:$H$502,"offen")+COUNTIFS('Ausgaben'!$B$3:$B$502,$A276,'Ausgaben'!$H$3:$H$502,"überfällig"))</f>
        <v/>
      </c>
      <c r="I276" s="10"/>
    </row>
    <row r="277" spans="1:9" x14ac:dyDescent="0.25">
      <c r="A277" s="10"/>
      <c r="B277" s="10"/>
      <c r="C277" s="10"/>
      <c r="D277" s="10"/>
      <c r="E277" s="10"/>
      <c r="F277" s="10"/>
      <c r="G277" s="11" t="str">
        <f>IF($A277="","",IF($H277&gt;0,"ausgegeben","verfügbar"))</f>
        <v/>
      </c>
      <c r="H277" s="11" t="str">
        <f>IF($A277="","",COUNTIFS('Ausgaben'!$B$3:$B$502,$A277,'Ausgaben'!$H$3:$H$502,"offen")+COUNTIFS('Ausgaben'!$B$3:$B$502,$A277,'Ausgaben'!$H$3:$H$502,"überfällig"))</f>
        <v/>
      </c>
      <c r="I277" s="10"/>
    </row>
    <row r="278" spans="1:9" x14ac:dyDescent="0.25">
      <c r="A278" s="10"/>
      <c r="B278" s="10"/>
      <c r="C278" s="10"/>
      <c r="D278" s="10"/>
      <c r="E278" s="10"/>
      <c r="F278" s="10"/>
      <c r="G278" s="11" t="str">
        <f>IF($A278="","",IF($H278&gt;0,"ausgegeben","verfügbar"))</f>
        <v/>
      </c>
      <c r="H278" s="11" t="str">
        <f>IF($A278="","",COUNTIFS('Ausgaben'!$B$3:$B$502,$A278,'Ausgaben'!$H$3:$H$502,"offen")+COUNTIFS('Ausgaben'!$B$3:$B$502,$A278,'Ausgaben'!$H$3:$H$502,"überfällig"))</f>
        <v/>
      </c>
      <c r="I278" s="10"/>
    </row>
    <row r="279" spans="1:9" x14ac:dyDescent="0.25">
      <c r="A279" s="10"/>
      <c r="B279" s="10"/>
      <c r="C279" s="10"/>
      <c r="D279" s="10"/>
      <c r="E279" s="10"/>
      <c r="F279" s="10"/>
      <c r="G279" s="11" t="str">
        <f>IF($A279="","",IF($H279&gt;0,"ausgegeben","verfügbar"))</f>
        <v/>
      </c>
      <c r="H279" s="11" t="str">
        <f>IF($A279="","",COUNTIFS('Ausgaben'!$B$3:$B$502,$A279,'Ausgaben'!$H$3:$H$502,"offen")+COUNTIFS('Ausgaben'!$B$3:$B$502,$A279,'Ausgaben'!$H$3:$H$502,"überfällig"))</f>
        <v/>
      </c>
      <c r="I279" s="10"/>
    </row>
    <row r="280" spans="1:9" x14ac:dyDescent="0.25">
      <c r="A280" s="10"/>
      <c r="B280" s="10"/>
      <c r="C280" s="10"/>
      <c r="D280" s="10"/>
      <c r="E280" s="10"/>
      <c r="F280" s="10"/>
      <c r="G280" s="11" t="str">
        <f>IF($A280="","",IF($H280&gt;0,"ausgegeben","verfügbar"))</f>
        <v/>
      </c>
      <c r="H280" s="11" t="str">
        <f>IF($A280="","",COUNTIFS('Ausgaben'!$B$3:$B$502,$A280,'Ausgaben'!$H$3:$H$502,"offen")+COUNTIFS('Ausgaben'!$B$3:$B$502,$A280,'Ausgaben'!$H$3:$H$502,"überfällig"))</f>
        <v/>
      </c>
      <c r="I280" s="10"/>
    </row>
    <row r="281" spans="1:9" x14ac:dyDescent="0.25">
      <c r="A281" s="10"/>
      <c r="B281" s="10"/>
      <c r="C281" s="10"/>
      <c r="D281" s="10"/>
      <c r="E281" s="10"/>
      <c r="F281" s="10"/>
      <c r="G281" s="11" t="str">
        <f>IF($A281="","",IF($H281&gt;0,"ausgegeben","verfügbar"))</f>
        <v/>
      </c>
      <c r="H281" s="11" t="str">
        <f>IF($A281="","",COUNTIFS('Ausgaben'!$B$3:$B$502,$A281,'Ausgaben'!$H$3:$H$502,"offen")+COUNTIFS('Ausgaben'!$B$3:$B$502,$A281,'Ausgaben'!$H$3:$H$502,"überfällig"))</f>
        <v/>
      </c>
      <c r="I281" s="10"/>
    </row>
    <row r="282" spans="1:9" x14ac:dyDescent="0.25">
      <c r="A282" s="10"/>
      <c r="B282" s="10"/>
      <c r="C282" s="10"/>
      <c r="D282" s="10"/>
      <c r="E282" s="10"/>
      <c r="F282" s="10"/>
      <c r="G282" s="11" t="str">
        <f>IF($A282="","",IF($H282&gt;0,"ausgegeben","verfügbar"))</f>
        <v/>
      </c>
      <c r="H282" s="11" t="str">
        <f>IF($A282="","",COUNTIFS('Ausgaben'!$B$3:$B$502,$A282,'Ausgaben'!$H$3:$H$502,"offen")+COUNTIFS('Ausgaben'!$B$3:$B$502,$A282,'Ausgaben'!$H$3:$H$502,"überfällig"))</f>
        <v/>
      </c>
      <c r="I282" s="10"/>
    </row>
    <row r="283" spans="1:9" x14ac:dyDescent="0.25">
      <c r="A283" s="10"/>
      <c r="B283" s="10"/>
      <c r="C283" s="10"/>
      <c r="D283" s="10"/>
      <c r="E283" s="10"/>
      <c r="F283" s="10"/>
      <c r="G283" s="11" t="str">
        <f>IF($A283="","",IF($H283&gt;0,"ausgegeben","verfügbar"))</f>
        <v/>
      </c>
      <c r="H283" s="11" t="str">
        <f>IF($A283="","",COUNTIFS('Ausgaben'!$B$3:$B$502,$A283,'Ausgaben'!$H$3:$H$502,"offen")+COUNTIFS('Ausgaben'!$B$3:$B$502,$A283,'Ausgaben'!$H$3:$H$502,"überfällig"))</f>
        <v/>
      </c>
      <c r="I283" s="10"/>
    </row>
    <row r="284" spans="1:9" x14ac:dyDescent="0.25">
      <c r="A284" s="10"/>
      <c r="B284" s="10"/>
      <c r="C284" s="10"/>
      <c r="D284" s="10"/>
      <c r="E284" s="10"/>
      <c r="F284" s="10"/>
      <c r="G284" s="11" t="str">
        <f>IF($A284="","",IF($H284&gt;0,"ausgegeben","verfügbar"))</f>
        <v/>
      </c>
      <c r="H284" s="11" t="str">
        <f>IF($A284="","",COUNTIFS('Ausgaben'!$B$3:$B$502,$A284,'Ausgaben'!$H$3:$H$502,"offen")+COUNTIFS('Ausgaben'!$B$3:$B$502,$A284,'Ausgaben'!$H$3:$H$502,"überfällig"))</f>
        <v/>
      </c>
      <c r="I284" s="10"/>
    </row>
    <row r="285" spans="1:9" x14ac:dyDescent="0.25">
      <c r="A285" s="10"/>
      <c r="B285" s="10"/>
      <c r="C285" s="10"/>
      <c r="D285" s="10"/>
      <c r="E285" s="10"/>
      <c r="F285" s="10"/>
      <c r="G285" s="11" t="str">
        <f>IF($A285="","",IF($H285&gt;0,"ausgegeben","verfügbar"))</f>
        <v/>
      </c>
      <c r="H285" s="11" t="str">
        <f>IF($A285="","",COUNTIFS('Ausgaben'!$B$3:$B$502,$A285,'Ausgaben'!$H$3:$H$502,"offen")+COUNTIFS('Ausgaben'!$B$3:$B$502,$A285,'Ausgaben'!$H$3:$H$502,"überfällig"))</f>
        <v/>
      </c>
      <c r="I285" s="10"/>
    </row>
    <row r="286" spans="1:9" x14ac:dyDescent="0.25">
      <c r="A286" s="10"/>
      <c r="B286" s="10"/>
      <c r="C286" s="10"/>
      <c r="D286" s="10"/>
      <c r="E286" s="10"/>
      <c r="F286" s="10"/>
      <c r="G286" s="11" t="str">
        <f>IF($A286="","",IF($H286&gt;0,"ausgegeben","verfügbar"))</f>
        <v/>
      </c>
      <c r="H286" s="11" t="str">
        <f>IF($A286="","",COUNTIFS('Ausgaben'!$B$3:$B$502,$A286,'Ausgaben'!$H$3:$H$502,"offen")+COUNTIFS('Ausgaben'!$B$3:$B$502,$A286,'Ausgaben'!$H$3:$H$502,"überfällig"))</f>
        <v/>
      </c>
      <c r="I286" s="10"/>
    </row>
    <row r="287" spans="1:9" x14ac:dyDescent="0.25">
      <c r="A287" s="10"/>
      <c r="B287" s="10"/>
      <c r="C287" s="10"/>
      <c r="D287" s="10"/>
      <c r="E287" s="10"/>
      <c r="F287" s="10"/>
      <c r="G287" s="11" t="str">
        <f>IF($A287="","",IF($H287&gt;0,"ausgegeben","verfügbar"))</f>
        <v/>
      </c>
      <c r="H287" s="11" t="str">
        <f>IF($A287="","",COUNTIFS('Ausgaben'!$B$3:$B$502,$A287,'Ausgaben'!$H$3:$H$502,"offen")+COUNTIFS('Ausgaben'!$B$3:$B$502,$A287,'Ausgaben'!$H$3:$H$502,"überfällig"))</f>
        <v/>
      </c>
      <c r="I287" s="10"/>
    </row>
    <row r="288" spans="1:9" x14ac:dyDescent="0.25">
      <c r="A288" s="10"/>
      <c r="B288" s="10"/>
      <c r="C288" s="10"/>
      <c r="D288" s="10"/>
      <c r="E288" s="10"/>
      <c r="F288" s="10"/>
      <c r="G288" s="11" t="str">
        <f>IF($A288="","",IF($H288&gt;0,"ausgegeben","verfügbar"))</f>
        <v/>
      </c>
      <c r="H288" s="11" t="str">
        <f>IF($A288="","",COUNTIFS('Ausgaben'!$B$3:$B$502,$A288,'Ausgaben'!$H$3:$H$502,"offen")+COUNTIFS('Ausgaben'!$B$3:$B$502,$A288,'Ausgaben'!$H$3:$H$502,"überfällig"))</f>
        <v/>
      </c>
      <c r="I288" s="10"/>
    </row>
    <row r="289" spans="1:9" x14ac:dyDescent="0.25">
      <c r="A289" s="10"/>
      <c r="B289" s="10"/>
      <c r="C289" s="10"/>
      <c r="D289" s="10"/>
      <c r="E289" s="10"/>
      <c r="F289" s="10"/>
      <c r="G289" s="11" t="str">
        <f>IF($A289="","",IF($H289&gt;0,"ausgegeben","verfügbar"))</f>
        <v/>
      </c>
      <c r="H289" s="11" t="str">
        <f>IF($A289="","",COUNTIFS('Ausgaben'!$B$3:$B$502,$A289,'Ausgaben'!$H$3:$H$502,"offen")+COUNTIFS('Ausgaben'!$B$3:$B$502,$A289,'Ausgaben'!$H$3:$H$502,"überfällig"))</f>
        <v/>
      </c>
      <c r="I289" s="10"/>
    </row>
    <row r="290" spans="1:9" x14ac:dyDescent="0.25">
      <c r="A290" s="10"/>
      <c r="B290" s="10"/>
      <c r="C290" s="10"/>
      <c r="D290" s="10"/>
      <c r="E290" s="10"/>
      <c r="F290" s="10"/>
      <c r="G290" s="11" t="str">
        <f>IF($A290="","",IF($H290&gt;0,"ausgegeben","verfügbar"))</f>
        <v/>
      </c>
      <c r="H290" s="11" t="str">
        <f>IF($A290="","",COUNTIFS('Ausgaben'!$B$3:$B$502,$A290,'Ausgaben'!$H$3:$H$502,"offen")+COUNTIFS('Ausgaben'!$B$3:$B$502,$A290,'Ausgaben'!$H$3:$H$502,"überfällig"))</f>
        <v/>
      </c>
      <c r="I290" s="10"/>
    </row>
    <row r="291" spans="1:9" x14ac:dyDescent="0.25">
      <c r="A291" s="10"/>
      <c r="B291" s="10"/>
      <c r="C291" s="10"/>
      <c r="D291" s="10"/>
      <c r="E291" s="10"/>
      <c r="F291" s="10"/>
      <c r="G291" s="11" t="str">
        <f>IF($A291="","",IF($H291&gt;0,"ausgegeben","verfügbar"))</f>
        <v/>
      </c>
      <c r="H291" s="11" t="str">
        <f>IF($A291="","",COUNTIFS('Ausgaben'!$B$3:$B$502,$A291,'Ausgaben'!$H$3:$H$502,"offen")+COUNTIFS('Ausgaben'!$B$3:$B$502,$A291,'Ausgaben'!$H$3:$H$502,"überfällig"))</f>
        <v/>
      </c>
      <c r="I291" s="10"/>
    </row>
    <row r="292" spans="1:9" x14ac:dyDescent="0.25">
      <c r="A292" s="10"/>
      <c r="B292" s="10"/>
      <c r="C292" s="10"/>
      <c r="D292" s="10"/>
      <c r="E292" s="10"/>
      <c r="F292" s="10"/>
      <c r="G292" s="11" t="str">
        <f>IF($A292="","",IF($H292&gt;0,"ausgegeben","verfügbar"))</f>
        <v/>
      </c>
      <c r="H292" s="11" t="str">
        <f>IF($A292="","",COUNTIFS('Ausgaben'!$B$3:$B$502,$A292,'Ausgaben'!$H$3:$H$502,"offen")+COUNTIFS('Ausgaben'!$B$3:$B$502,$A292,'Ausgaben'!$H$3:$H$502,"überfällig"))</f>
        <v/>
      </c>
      <c r="I292" s="10"/>
    </row>
    <row r="293" spans="1:9" x14ac:dyDescent="0.25">
      <c r="A293" s="10"/>
      <c r="B293" s="10"/>
      <c r="C293" s="10"/>
      <c r="D293" s="10"/>
      <c r="E293" s="10"/>
      <c r="F293" s="10"/>
      <c r="G293" s="11" t="str">
        <f>IF($A293="","",IF($H293&gt;0,"ausgegeben","verfügbar"))</f>
        <v/>
      </c>
      <c r="H293" s="11" t="str">
        <f>IF($A293="","",COUNTIFS('Ausgaben'!$B$3:$B$502,$A293,'Ausgaben'!$H$3:$H$502,"offen")+COUNTIFS('Ausgaben'!$B$3:$B$502,$A293,'Ausgaben'!$H$3:$H$502,"überfällig"))</f>
        <v/>
      </c>
      <c r="I293" s="10"/>
    </row>
    <row r="294" spans="1:9" x14ac:dyDescent="0.25">
      <c r="A294" s="10"/>
      <c r="B294" s="10"/>
      <c r="C294" s="10"/>
      <c r="D294" s="10"/>
      <c r="E294" s="10"/>
      <c r="F294" s="10"/>
      <c r="G294" s="11" t="str">
        <f>IF($A294="","",IF($H294&gt;0,"ausgegeben","verfügbar"))</f>
        <v/>
      </c>
      <c r="H294" s="11" t="str">
        <f>IF($A294="","",COUNTIFS('Ausgaben'!$B$3:$B$502,$A294,'Ausgaben'!$H$3:$H$502,"offen")+COUNTIFS('Ausgaben'!$B$3:$B$502,$A294,'Ausgaben'!$H$3:$H$502,"überfällig"))</f>
        <v/>
      </c>
      <c r="I294" s="10"/>
    </row>
    <row r="295" spans="1:9" x14ac:dyDescent="0.25">
      <c r="A295" s="10"/>
      <c r="B295" s="10"/>
      <c r="C295" s="10"/>
      <c r="D295" s="10"/>
      <c r="E295" s="10"/>
      <c r="F295" s="10"/>
      <c r="G295" s="11" t="str">
        <f>IF($A295="","",IF($H295&gt;0,"ausgegeben","verfügbar"))</f>
        <v/>
      </c>
      <c r="H295" s="11" t="str">
        <f>IF($A295="","",COUNTIFS('Ausgaben'!$B$3:$B$502,$A295,'Ausgaben'!$H$3:$H$502,"offen")+COUNTIFS('Ausgaben'!$B$3:$B$502,$A295,'Ausgaben'!$H$3:$H$502,"überfällig"))</f>
        <v/>
      </c>
      <c r="I295" s="10"/>
    </row>
    <row r="296" spans="1:9" x14ac:dyDescent="0.25">
      <c r="A296" s="10"/>
      <c r="B296" s="10"/>
      <c r="C296" s="10"/>
      <c r="D296" s="10"/>
      <c r="E296" s="10"/>
      <c r="F296" s="10"/>
      <c r="G296" s="11" t="str">
        <f>IF($A296="","",IF($H296&gt;0,"ausgegeben","verfügbar"))</f>
        <v/>
      </c>
      <c r="H296" s="11" t="str">
        <f>IF($A296="","",COUNTIFS('Ausgaben'!$B$3:$B$502,$A296,'Ausgaben'!$H$3:$H$502,"offen")+COUNTIFS('Ausgaben'!$B$3:$B$502,$A296,'Ausgaben'!$H$3:$H$502,"überfällig"))</f>
        <v/>
      </c>
      <c r="I296" s="10"/>
    </row>
    <row r="297" spans="1:9" x14ac:dyDescent="0.25">
      <c r="A297" s="10"/>
      <c r="B297" s="10"/>
      <c r="C297" s="10"/>
      <c r="D297" s="10"/>
      <c r="E297" s="10"/>
      <c r="F297" s="10"/>
      <c r="G297" s="11" t="str">
        <f>IF($A297="","",IF($H297&gt;0,"ausgegeben","verfügbar"))</f>
        <v/>
      </c>
      <c r="H297" s="11" t="str">
        <f>IF($A297="","",COUNTIFS('Ausgaben'!$B$3:$B$502,$A297,'Ausgaben'!$H$3:$H$502,"offen")+COUNTIFS('Ausgaben'!$B$3:$B$502,$A297,'Ausgaben'!$H$3:$H$502,"überfällig"))</f>
        <v/>
      </c>
      <c r="I297" s="10"/>
    </row>
    <row r="298" spans="1:9" x14ac:dyDescent="0.25">
      <c r="A298" s="10"/>
      <c r="B298" s="10"/>
      <c r="C298" s="10"/>
      <c r="D298" s="10"/>
      <c r="E298" s="10"/>
      <c r="F298" s="10"/>
      <c r="G298" s="11" t="str">
        <f>IF($A298="","",IF($H298&gt;0,"ausgegeben","verfügbar"))</f>
        <v/>
      </c>
      <c r="H298" s="11" t="str">
        <f>IF($A298="","",COUNTIFS('Ausgaben'!$B$3:$B$502,$A298,'Ausgaben'!$H$3:$H$502,"offen")+COUNTIFS('Ausgaben'!$B$3:$B$502,$A298,'Ausgaben'!$H$3:$H$502,"überfällig"))</f>
        <v/>
      </c>
      <c r="I298" s="10"/>
    </row>
    <row r="299" spans="1:9" x14ac:dyDescent="0.25">
      <c r="A299" s="10"/>
      <c r="B299" s="10"/>
      <c r="C299" s="10"/>
      <c r="D299" s="10"/>
      <c r="E299" s="10"/>
      <c r="F299" s="10"/>
      <c r="G299" s="11" t="str">
        <f>IF($A299="","",IF($H299&gt;0,"ausgegeben","verfügbar"))</f>
        <v/>
      </c>
      <c r="H299" s="11" t="str">
        <f>IF($A299="","",COUNTIFS('Ausgaben'!$B$3:$B$502,$A299,'Ausgaben'!$H$3:$H$502,"offen")+COUNTIFS('Ausgaben'!$B$3:$B$502,$A299,'Ausgaben'!$H$3:$H$502,"überfällig"))</f>
        <v/>
      </c>
      <c r="I299" s="10"/>
    </row>
    <row r="300" spans="1:9" x14ac:dyDescent="0.25">
      <c r="A300" s="10"/>
      <c r="B300" s="10"/>
      <c r="C300" s="10"/>
      <c r="D300" s="10"/>
      <c r="E300" s="10"/>
      <c r="F300" s="10"/>
      <c r="G300" s="11" t="str">
        <f>IF($A300="","",IF($H300&gt;0,"ausgegeben","verfügbar"))</f>
        <v/>
      </c>
      <c r="H300" s="11" t="str">
        <f>IF($A300="","",COUNTIFS('Ausgaben'!$B$3:$B$502,$A300,'Ausgaben'!$H$3:$H$502,"offen")+COUNTIFS('Ausgaben'!$B$3:$B$502,$A300,'Ausgaben'!$H$3:$H$502,"überfällig"))</f>
        <v/>
      </c>
      <c r="I300" s="10"/>
    </row>
    <row r="301" spans="1:9" x14ac:dyDescent="0.25">
      <c r="A301" s="10"/>
      <c r="B301" s="10"/>
      <c r="C301" s="10"/>
      <c r="D301" s="10"/>
      <c r="E301" s="10"/>
      <c r="F301" s="10"/>
      <c r="G301" s="11" t="str">
        <f>IF($A301="","",IF($H301&gt;0,"ausgegeben","verfügbar"))</f>
        <v/>
      </c>
      <c r="H301" s="11" t="str">
        <f>IF($A301="","",COUNTIFS('Ausgaben'!$B$3:$B$502,$A301,'Ausgaben'!$H$3:$H$502,"offen")+COUNTIFS('Ausgaben'!$B$3:$B$502,$A301,'Ausgaben'!$H$3:$H$502,"überfällig"))</f>
        <v/>
      </c>
      <c r="I301" s="10"/>
    </row>
    <row r="302" spans="1:9" x14ac:dyDescent="0.25">
      <c r="A302" s="10"/>
      <c r="B302" s="10"/>
      <c r="C302" s="10"/>
      <c r="D302" s="10"/>
      <c r="E302" s="10"/>
      <c r="F302" s="10"/>
      <c r="G302" s="11" t="str">
        <f>IF($A302="","",IF($H302&gt;0,"ausgegeben","verfügbar"))</f>
        <v/>
      </c>
      <c r="H302" s="11" t="str">
        <f>IF($A302="","",COUNTIFS('Ausgaben'!$B$3:$B$502,$A302,'Ausgaben'!$H$3:$H$502,"offen")+COUNTIFS('Ausgaben'!$B$3:$B$502,$A302,'Ausgaben'!$H$3:$H$502,"überfällig"))</f>
        <v/>
      </c>
      <c r="I302" s="10"/>
    </row>
    <row r="303" spans="1:9" x14ac:dyDescent="0.25">
      <c r="A303" s="10"/>
      <c r="B303" s="10"/>
      <c r="C303" s="10"/>
      <c r="D303" s="10"/>
      <c r="E303" s="10"/>
      <c r="F303" s="10"/>
      <c r="G303" s="11" t="str">
        <f>IF($A303="","",IF($H303&gt;0,"ausgegeben","verfügbar"))</f>
        <v/>
      </c>
      <c r="H303" s="11" t="str">
        <f>IF($A303="","",COUNTIFS('Ausgaben'!$B$3:$B$502,$A303,'Ausgaben'!$H$3:$H$502,"offen")+COUNTIFS('Ausgaben'!$B$3:$B$502,$A303,'Ausgaben'!$H$3:$H$502,"überfällig"))</f>
        <v/>
      </c>
      <c r="I303" s="10"/>
    </row>
    <row r="304" spans="1:9" x14ac:dyDescent="0.25">
      <c r="A304" s="10"/>
      <c r="B304" s="10"/>
      <c r="C304" s="10"/>
      <c r="D304" s="10"/>
      <c r="E304" s="10"/>
      <c r="F304" s="10"/>
      <c r="G304" s="11" t="str">
        <f>IF($A304="","",IF($H304&gt;0,"ausgegeben","verfügbar"))</f>
        <v/>
      </c>
      <c r="H304" s="11" t="str">
        <f>IF($A304="","",COUNTIFS('Ausgaben'!$B$3:$B$502,$A304,'Ausgaben'!$H$3:$H$502,"offen")+COUNTIFS('Ausgaben'!$B$3:$B$502,$A304,'Ausgaben'!$H$3:$H$502,"überfällig"))</f>
        <v/>
      </c>
      <c r="I304" s="10"/>
    </row>
    <row r="305" spans="1:9" x14ac:dyDescent="0.25">
      <c r="A305" s="10"/>
      <c r="B305" s="10"/>
      <c r="C305" s="10"/>
      <c r="D305" s="10"/>
      <c r="E305" s="10"/>
      <c r="F305" s="10"/>
      <c r="G305" s="11" t="str">
        <f>IF($A305="","",IF($H305&gt;0,"ausgegeben","verfügbar"))</f>
        <v/>
      </c>
      <c r="H305" s="11" t="str">
        <f>IF($A305="","",COUNTIFS('Ausgaben'!$B$3:$B$502,$A305,'Ausgaben'!$H$3:$H$502,"offen")+COUNTIFS('Ausgaben'!$B$3:$B$502,$A305,'Ausgaben'!$H$3:$H$502,"überfällig"))</f>
        <v/>
      </c>
      <c r="I305" s="10"/>
    </row>
    <row r="306" spans="1:9" x14ac:dyDescent="0.25">
      <c r="A306" s="10"/>
      <c r="B306" s="10"/>
      <c r="C306" s="10"/>
      <c r="D306" s="10"/>
      <c r="E306" s="10"/>
      <c r="F306" s="10"/>
      <c r="G306" s="11" t="str">
        <f>IF($A306="","",IF($H306&gt;0,"ausgegeben","verfügbar"))</f>
        <v/>
      </c>
      <c r="H306" s="11" t="str">
        <f>IF($A306="","",COUNTIFS('Ausgaben'!$B$3:$B$502,$A306,'Ausgaben'!$H$3:$H$502,"offen")+COUNTIFS('Ausgaben'!$B$3:$B$502,$A306,'Ausgaben'!$H$3:$H$502,"überfällig"))</f>
        <v/>
      </c>
      <c r="I306" s="10"/>
    </row>
    <row r="307" spans="1:9" x14ac:dyDescent="0.25">
      <c r="A307" s="10"/>
      <c r="B307" s="10"/>
      <c r="C307" s="10"/>
      <c r="D307" s="10"/>
      <c r="E307" s="10"/>
      <c r="F307" s="10"/>
      <c r="G307" s="11" t="str">
        <f>IF($A307="","",IF($H307&gt;0,"ausgegeben","verfügbar"))</f>
        <v/>
      </c>
      <c r="H307" s="11" t="str">
        <f>IF($A307="","",COUNTIFS('Ausgaben'!$B$3:$B$502,$A307,'Ausgaben'!$H$3:$H$502,"offen")+COUNTIFS('Ausgaben'!$B$3:$B$502,$A307,'Ausgaben'!$H$3:$H$502,"überfällig"))</f>
        <v/>
      </c>
      <c r="I307" s="10"/>
    </row>
    <row r="308" spans="1:9" x14ac:dyDescent="0.25">
      <c r="A308" s="10"/>
      <c r="B308" s="10"/>
      <c r="C308" s="10"/>
      <c r="D308" s="10"/>
      <c r="E308" s="10"/>
      <c r="F308" s="10"/>
      <c r="G308" s="11" t="str">
        <f>IF($A308="","",IF($H308&gt;0,"ausgegeben","verfügbar"))</f>
        <v/>
      </c>
      <c r="H308" s="11" t="str">
        <f>IF($A308="","",COUNTIFS('Ausgaben'!$B$3:$B$502,$A308,'Ausgaben'!$H$3:$H$502,"offen")+COUNTIFS('Ausgaben'!$B$3:$B$502,$A308,'Ausgaben'!$H$3:$H$502,"überfällig"))</f>
        <v/>
      </c>
      <c r="I308" s="10"/>
    </row>
    <row r="309" spans="1:9" x14ac:dyDescent="0.25">
      <c r="A309" s="10"/>
      <c r="B309" s="10"/>
      <c r="C309" s="10"/>
      <c r="D309" s="10"/>
      <c r="E309" s="10"/>
      <c r="F309" s="10"/>
      <c r="G309" s="11" t="str">
        <f>IF($A309="","",IF($H309&gt;0,"ausgegeben","verfügbar"))</f>
        <v/>
      </c>
      <c r="H309" s="11" t="str">
        <f>IF($A309="","",COUNTIFS('Ausgaben'!$B$3:$B$502,$A309,'Ausgaben'!$H$3:$H$502,"offen")+COUNTIFS('Ausgaben'!$B$3:$B$502,$A309,'Ausgaben'!$H$3:$H$502,"überfällig"))</f>
        <v/>
      </c>
      <c r="I309" s="10"/>
    </row>
    <row r="310" spans="1:9" x14ac:dyDescent="0.25">
      <c r="A310" s="10"/>
      <c r="B310" s="10"/>
      <c r="C310" s="10"/>
      <c r="D310" s="10"/>
      <c r="E310" s="10"/>
      <c r="F310" s="10"/>
      <c r="G310" s="11" t="str">
        <f>IF($A310="","",IF($H310&gt;0,"ausgegeben","verfügbar"))</f>
        <v/>
      </c>
      <c r="H310" s="11" t="str">
        <f>IF($A310="","",COUNTIFS('Ausgaben'!$B$3:$B$502,$A310,'Ausgaben'!$H$3:$H$502,"offen")+COUNTIFS('Ausgaben'!$B$3:$B$502,$A310,'Ausgaben'!$H$3:$H$502,"überfällig"))</f>
        <v/>
      </c>
      <c r="I310" s="10"/>
    </row>
    <row r="311" spans="1:9" x14ac:dyDescent="0.25">
      <c r="A311" s="10"/>
      <c r="B311" s="10"/>
      <c r="C311" s="10"/>
      <c r="D311" s="10"/>
      <c r="E311" s="10"/>
      <c r="F311" s="10"/>
      <c r="G311" s="11" t="str">
        <f>IF($A311="","",IF($H311&gt;0,"ausgegeben","verfügbar"))</f>
        <v/>
      </c>
      <c r="H311" s="11" t="str">
        <f>IF($A311="","",COUNTIFS('Ausgaben'!$B$3:$B$502,$A311,'Ausgaben'!$H$3:$H$502,"offen")+COUNTIFS('Ausgaben'!$B$3:$B$502,$A311,'Ausgaben'!$H$3:$H$502,"überfällig"))</f>
        <v/>
      </c>
      <c r="I311" s="10"/>
    </row>
    <row r="312" spans="1:9" x14ac:dyDescent="0.25">
      <c r="A312" s="10"/>
      <c r="B312" s="10"/>
      <c r="C312" s="10"/>
      <c r="D312" s="10"/>
      <c r="E312" s="10"/>
      <c r="F312" s="10"/>
      <c r="G312" s="11" t="str">
        <f>IF($A312="","",IF($H312&gt;0,"ausgegeben","verfügbar"))</f>
        <v/>
      </c>
      <c r="H312" s="11" t="str">
        <f>IF($A312="","",COUNTIFS('Ausgaben'!$B$3:$B$502,$A312,'Ausgaben'!$H$3:$H$502,"offen")+COUNTIFS('Ausgaben'!$B$3:$B$502,$A312,'Ausgaben'!$H$3:$H$502,"überfällig"))</f>
        <v/>
      </c>
      <c r="I312" s="10"/>
    </row>
    <row r="313" spans="1:9" x14ac:dyDescent="0.25">
      <c r="A313" s="10"/>
      <c r="B313" s="10"/>
      <c r="C313" s="10"/>
      <c r="D313" s="10"/>
      <c r="E313" s="10"/>
      <c r="F313" s="10"/>
      <c r="G313" s="11" t="str">
        <f>IF($A313="","",IF($H313&gt;0,"ausgegeben","verfügbar"))</f>
        <v/>
      </c>
      <c r="H313" s="11" t="str">
        <f>IF($A313="","",COUNTIFS('Ausgaben'!$B$3:$B$502,$A313,'Ausgaben'!$H$3:$H$502,"offen")+COUNTIFS('Ausgaben'!$B$3:$B$502,$A313,'Ausgaben'!$H$3:$H$502,"überfällig"))</f>
        <v/>
      </c>
      <c r="I313" s="10"/>
    </row>
    <row r="314" spans="1:9" x14ac:dyDescent="0.25">
      <c r="A314" s="10"/>
      <c r="B314" s="10"/>
      <c r="C314" s="10"/>
      <c r="D314" s="10"/>
      <c r="E314" s="10"/>
      <c r="F314" s="10"/>
      <c r="G314" s="11" t="str">
        <f>IF($A314="","",IF($H314&gt;0,"ausgegeben","verfügbar"))</f>
        <v/>
      </c>
      <c r="H314" s="11" t="str">
        <f>IF($A314="","",COUNTIFS('Ausgaben'!$B$3:$B$502,$A314,'Ausgaben'!$H$3:$H$502,"offen")+COUNTIFS('Ausgaben'!$B$3:$B$502,$A314,'Ausgaben'!$H$3:$H$502,"überfällig"))</f>
        <v/>
      </c>
      <c r="I314" s="10"/>
    </row>
    <row r="315" spans="1:9" x14ac:dyDescent="0.25">
      <c r="A315" s="10"/>
      <c r="B315" s="10"/>
      <c r="C315" s="10"/>
      <c r="D315" s="10"/>
      <c r="E315" s="10"/>
      <c r="F315" s="10"/>
      <c r="G315" s="11" t="str">
        <f>IF($A315="","",IF($H315&gt;0,"ausgegeben","verfügbar"))</f>
        <v/>
      </c>
      <c r="H315" s="11" t="str">
        <f>IF($A315="","",COUNTIFS('Ausgaben'!$B$3:$B$502,$A315,'Ausgaben'!$H$3:$H$502,"offen")+COUNTIFS('Ausgaben'!$B$3:$B$502,$A315,'Ausgaben'!$H$3:$H$502,"überfällig"))</f>
        <v/>
      </c>
      <c r="I315" s="10"/>
    </row>
    <row r="316" spans="1:9" x14ac:dyDescent="0.25">
      <c r="A316" s="10"/>
      <c r="B316" s="10"/>
      <c r="C316" s="10"/>
      <c r="D316" s="10"/>
      <c r="E316" s="10"/>
      <c r="F316" s="10"/>
      <c r="G316" s="11" t="str">
        <f>IF($A316="","",IF($H316&gt;0,"ausgegeben","verfügbar"))</f>
        <v/>
      </c>
      <c r="H316" s="11" t="str">
        <f>IF($A316="","",COUNTIFS('Ausgaben'!$B$3:$B$502,$A316,'Ausgaben'!$H$3:$H$502,"offen")+COUNTIFS('Ausgaben'!$B$3:$B$502,$A316,'Ausgaben'!$H$3:$H$502,"überfällig"))</f>
        <v/>
      </c>
      <c r="I316" s="10"/>
    </row>
    <row r="317" spans="1:9" x14ac:dyDescent="0.25">
      <c r="A317" s="10"/>
      <c r="B317" s="10"/>
      <c r="C317" s="10"/>
      <c r="D317" s="10"/>
      <c r="E317" s="10"/>
      <c r="F317" s="10"/>
      <c r="G317" s="11" t="str">
        <f>IF($A317="","",IF($H317&gt;0,"ausgegeben","verfügbar"))</f>
        <v/>
      </c>
      <c r="H317" s="11" t="str">
        <f>IF($A317="","",COUNTIFS('Ausgaben'!$B$3:$B$502,$A317,'Ausgaben'!$H$3:$H$502,"offen")+COUNTIFS('Ausgaben'!$B$3:$B$502,$A317,'Ausgaben'!$H$3:$H$502,"überfällig"))</f>
        <v/>
      </c>
      <c r="I317" s="10"/>
    </row>
    <row r="318" spans="1:9" x14ac:dyDescent="0.25">
      <c r="A318" s="10"/>
      <c r="B318" s="10"/>
      <c r="C318" s="10"/>
      <c r="D318" s="10"/>
      <c r="E318" s="10"/>
      <c r="F318" s="10"/>
      <c r="G318" s="11" t="str">
        <f>IF($A318="","",IF($H318&gt;0,"ausgegeben","verfügbar"))</f>
        <v/>
      </c>
      <c r="H318" s="11" t="str">
        <f>IF($A318="","",COUNTIFS('Ausgaben'!$B$3:$B$502,$A318,'Ausgaben'!$H$3:$H$502,"offen")+COUNTIFS('Ausgaben'!$B$3:$B$502,$A318,'Ausgaben'!$H$3:$H$502,"überfällig"))</f>
        <v/>
      </c>
      <c r="I318" s="10"/>
    </row>
    <row r="319" spans="1:9" x14ac:dyDescent="0.25">
      <c r="A319" s="10"/>
      <c r="B319" s="10"/>
      <c r="C319" s="10"/>
      <c r="D319" s="10"/>
      <c r="E319" s="10"/>
      <c r="F319" s="10"/>
      <c r="G319" s="11" t="str">
        <f>IF($A319="","",IF($H319&gt;0,"ausgegeben","verfügbar"))</f>
        <v/>
      </c>
      <c r="H319" s="11" t="str">
        <f>IF($A319="","",COUNTIFS('Ausgaben'!$B$3:$B$502,$A319,'Ausgaben'!$H$3:$H$502,"offen")+COUNTIFS('Ausgaben'!$B$3:$B$502,$A319,'Ausgaben'!$H$3:$H$502,"überfällig"))</f>
        <v/>
      </c>
      <c r="I319" s="10"/>
    </row>
    <row r="320" spans="1:9" x14ac:dyDescent="0.25">
      <c r="A320" s="10"/>
      <c r="B320" s="10"/>
      <c r="C320" s="10"/>
      <c r="D320" s="10"/>
      <c r="E320" s="10"/>
      <c r="F320" s="10"/>
      <c r="G320" s="11" t="str">
        <f>IF($A320="","",IF($H320&gt;0,"ausgegeben","verfügbar"))</f>
        <v/>
      </c>
      <c r="H320" s="11" t="str">
        <f>IF($A320="","",COUNTIFS('Ausgaben'!$B$3:$B$502,$A320,'Ausgaben'!$H$3:$H$502,"offen")+COUNTIFS('Ausgaben'!$B$3:$B$502,$A320,'Ausgaben'!$H$3:$H$502,"überfällig"))</f>
        <v/>
      </c>
      <c r="I320" s="10"/>
    </row>
    <row r="321" spans="1:9" x14ac:dyDescent="0.25">
      <c r="A321" s="10"/>
      <c r="B321" s="10"/>
      <c r="C321" s="10"/>
      <c r="D321" s="10"/>
      <c r="E321" s="10"/>
      <c r="F321" s="10"/>
      <c r="G321" s="11" t="str">
        <f>IF($A321="","",IF($H321&gt;0,"ausgegeben","verfügbar"))</f>
        <v/>
      </c>
      <c r="H321" s="11" t="str">
        <f>IF($A321="","",COUNTIFS('Ausgaben'!$B$3:$B$502,$A321,'Ausgaben'!$H$3:$H$502,"offen")+COUNTIFS('Ausgaben'!$B$3:$B$502,$A321,'Ausgaben'!$H$3:$H$502,"überfällig"))</f>
        <v/>
      </c>
      <c r="I321" s="10"/>
    </row>
    <row r="322" spans="1:9" x14ac:dyDescent="0.25">
      <c r="A322" s="10"/>
      <c r="B322" s="10"/>
      <c r="C322" s="10"/>
      <c r="D322" s="10"/>
      <c r="E322" s="10"/>
      <c r="F322" s="10"/>
      <c r="G322" s="11" t="str">
        <f>IF($A322="","",IF($H322&gt;0,"ausgegeben","verfügbar"))</f>
        <v/>
      </c>
      <c r="H322" s="11" t="str">
        <f>IF($A322="","",COUNTIFS('Ausgaben'!$B$3:$B$502,$A322,'Ausgaben'!$H$3:$H$502,"offen")+COUNTIFS('Ausgaben'!$B$3:$B$502,$A322,'Ausgaben'!$H$3:$H$502,"überfällig"))</f>
        <v/>
      </c>
      <c r="I322" s="10"/>
    </row>
    <row r="323" spans="1:9" x14ac:dyDescent="0.25">
      <c r="A323" s="10"/>
      <c r="B323" s="10"/>
      <c r="C323" s="10"/>
      <c r="D323" s="10"/>
      <c r="E323" s="10"/>
      <c r="F323" s="10"/>
      <c r="G323" s="11" t="str">
        <f>IF($A323="","",IF($H323&gt;0,"ausgegeben","verfügbar"))</f>
        <v/>
      </c>
      <c r="H323" s="11" t="str">
        <f>IF($A323="","",COUNTIFS('Ausgaben'!$B$3:$B$502,$A323,'Ausgaben'!$H$3:$H$502,"offen")+COUNTIFS('Ausgaben'!$B$3:$B$502,$A323,'Ausgaben'!$H$3:$H$502,"überfällig"))</f>
        <v/>
      </c>
      <c r="I323" s="10"/>
    </row>
    <row r="324" spans="1:9" x14ac:dyDescent="0.25">
      <c r="A324" s="10"/>
      <c r="B324" s="10"/>
      <c r="C324" s="10"/>
      <c r="D324" s="10"/>
      <c r="E324" s="10"/>
      <c r="F324" s="10"/>
      <c r="G324" s="11" t="str">
        <f>IF($A324="","",IF($H324&gt;0,"ausgegeben","verfügbar"))</f>
        <v/>
      </c>
      <c r="H324" s="11" t="str">
        <f>IF($A324="","",COUNTIFS('Ausgaben'!$B$3:$B$502,$A324,'Ausgaben'!$H$3:$H$502,"offen")+COUNTIFS('Ausgaben'!$B$3:$B$502,$A324,'Ausgaben'!$H$3:$H$502,"überfällig"))</f>
        <v/>
      </c>
      <c r="I324" s="10"/>
    </row>
    <row r="325" spans="1:9" x14ac:dyDescent="0.25">
      <c r="A325" s="10"/>
      <c r="B325" s="10"/>
      <c r="C325" s="10"/>
      <c r="D325" s="10"/>
      <c r="E325" s="10"/>
      <c r="F325" s="10"/>
      <c r="G325" s="11" t="str">
        <f>IF($A325="","",IF($H325&gt;0,"ausgegeben","verfügbar"))</f>
        <v/>
      </c>
      <c r="H325" s="11" t="str">
        <f>IF($A325="","",COUNTIFS('Ausgaben'!$B$3:$B$502,$A325,'Ausgaben'!$H$3:$H$502,"offen")+COUNTIFS('Ausgaben'!$B$3:$B$502,$A325,'Ausgaben'!$H$3:$H$502,"überfällig"))</f>
        <v/>
      </c>
      <c r="I325" s="10"/>
    </row>
    <row r="326" spans="1:9" x14ac:dyDescent="0.25">
      <c r="A326" s="10"/>
      <c r="B326" s="10"/>
      <c r="C326" s="10"/>
      <c r="D326" s="10"/>
      <c r="E326" s="10"/>
      <c r="F326" s="10"/>
      <c r="G326" s="11" t="str">
        <f>IF($A326="","",IF($H326&gt;0,"ausgegeben","verfügbar"))</f>
        <v/>
      </c>
      <c r="H326" s="11" t="str">
        <f>IF($A326="","",COUNTIFS('Ausgaben'!$B$3:$B$502,$A326,'Ausgaben'!$H$3:$H$502,"offen")+COUNTIFS('Ausgaben'!$B$3:$B$502,$A326,'Ausgaben'!$H$3:$H$502,"überfällig"))</f>
        <v/>
      </c>
      <c r="I326" s="10"/>
    </row>
    <row r="327" spans="1:9" x14ac:dyDescent="0.25">
      <c r="A327" s="10"/>
      <c r="B327" s="10"/>
      <c r="C327" s="10"/>
      <c r="D327" s="10"/>
      <c r="E327" s="10"/>
      <c r="F327" s="10"/>
      <c r="G327" s="11" t="str">
        <f>IF($A327="","",IF($H327&gt;0,"ausgegeben","verfügbar"))</f>
        <v/>
      </c>
      <c r="H327" s="11" t="str">
        <f>IF($A327="","",COUNTIFS('Ausgaben'!$B$3:$B$502,$A327,'Ausgaben'!$H$3:$H$502,"offen")+COUNTIFS('Ausgaben'!$B$3:$B$502,$A327,'Ausgaben'!$H$3:$H$502,"überfällig"))</f>
        <v/>
      </c>
      <c r="I327" s="10"/>
    </row>
    <row r="328" spans="1:9" x14ac:dyDescent="0.25">
      <c r="A328" s="10"/>
      <c r="B328" s="10"/>
      <c r="C328" s="10"/>
      <c r="D328" s="10"/>
      <c r="E328" s="10"/>
      <c r="F328" s="10"/>
      <c r="G328" s="11" t="str">
        <f>IF($A328="","",IF($H328&gt;0,"ausgegeben","verfügbar"))</f>
        <v/>
      </c>
      <c r="H328" s="11" t="str">
        <f>IF($A328="","",COUNTIFS('Ausgaben'!$B$3:$B$502,$A328,'Ausgaben'!$H$3:$H$502,"offen")+COUNTIFS('Ausgaben'!$B$3:$B$502,$A328,'Ausgaben'!$H$3:$H$502,"überfällig"))</f>
        <v/>
      </c>
      <c r="I328" s="10"/>
    </row>
    <row r="329" spans="1:9" x14ac:dyDescent="0.25">
      <c r="A329" s="10"/>
      <c r="B329" s="10"/>
      <c r="C329" s="10"/>
      <c r="D329" s="10"/>
      <c r="E329" s="10"/>
      <c r="F329" s="10"/>
      <c r="G329" s="11" t="str">
        <f>IF($A329="","",IF($H329&gt;0,"ausgegeben","verfügbar"))</f>
        <v/>
      </c>
      <c r="H329" s="11" t="str">
        <f>IF($A329="","",COUNTIFS('Ausgaben'!$B$3:$B$502,$A329,'Ausgaben'!$H$3:$H$502,"offen")+COUNTIFS('Ausgaben'!$B$3:$B$502,$A329,'Ausgaben'!$H$3:$H$502,"überfällig"))</f>
        <v/>
      </c>
      <c r="I329" s="10"/>
    </row>
    <row r="330" spans="1:9" x14ac:dyDescent="0.25">
      <c r="A330" s="10"/>
      <c r="B330" s="10"/>
      <c r="C330" s="10"/>
      <c r="D330" s="10"/>
      <c r="E330" s="10"/>
      <c r="F330" s="10"/>
      <c r="G330" s="11" t="str">
        <f>IF($A330="","",IF($H330&gt;0,"ausgegeben","verfügbar"))</f>
        <v/>
      </c>
      <c r="H330" s="11" t="str">
        <f>IF($A330="","",COUNTIFS('Ausgaben'!$B$3:$B$502,$A330,'Ausgaben'!$H$3:$H$502,"offen")+COUNTIFS('Ausgaben'!$B$3:$B$502,$A330,'Ausgaben'!$H$3:$H$502,"überfällig"))</f>
        <v/>
      </c>
      <c r="I330" s="10"/>
    </row>
    <row r="331" spans="1:9" x14ac:dyDescent="0.25">
      <c r="A331" s="10"/>
      <c r="B331" s="10"/>
      <c r="C331" s="10"/>
      <c r="D331" s="10"/>
      <c r="E331" s="10"/>
      <c r="F331" s="10"/>
      <c r="G331" s="11" t="str">
        <f>IF($A331="","",IF($H331&gt;0,"ausgegeben","verfügbar"))</f>
        <v/>
      </c>
      <c r="H331" s="11" t="str">
        <f>IF($A331="","",COUNTIFS('Ausgaben'!$B$3:$B$502,$A331,'Ausgaben'!$H$3:$H$502,"offen")+COUNTIFS('Ausgaben'!$B$3:$B$502,$A331,'Ausgaben'!$H$3:$H$502,"überfällig"))</f>
        <v/>
      </c>
      <c r="I331" s="10"/>
    </row>
    <row r="332" spans="1:9" x14ac:dyDescent="0.25">
      <c r="A332" s="10"/>
      <c r="B332" s="10"/>
      <c r="C332" s="10"/>
      <c r="D332" s="10"/>
      <c r="E332" s="10"/>
      <c r="F332" s="10"/>
      <c r="G332" s="11" t="str">
        <f>IF($A332="","",IF($H332&gt;0,"ausgegeben","verfügbar"))</f>
        <v/>
      </c>
      <c r="H332" s="11" t="str">
        <f>IF($A332="","",COUNTIFS('Ausgaben'!$B$3:$B$502,$A332,'Ausgaben'!$H$3:$H$502,"offen")+COUNTIFS('Ausgaben'!$B$3:$B$502,$A332,'Ausgaben'!$H$3:$H$502,"überfällig"))</f>
        <v/>
      </c>
      <c r="I332" s="10"/>
    </row>
    <row r="333" spans="1:9" x14ac:dyDescent="0.25">
      <c r="A333" s="10"/>
      <c r="B333" s="10"/>
      <c r="C333" s="10"/>
      <c r="D333" s="10"/>
      <c r="E333" s="10"/>
      <c r="F333" s="10"/>
      <c r="G333" s="11" t="str">
        <f>IF($A333="","",IF($H333&gt;0,"ausgegeben","verfügbar"))</f>
        <v/>
      </c>
      <c r="H333" s="11" t="str">
        <f>IF($A333="","",COUNTIFS('Ausgaben'!$B$3:$B$502,$A333,'Ausgaben'!$H$3:$H$502,"offen")+COUNTIFS('Ausgaben'!$B$3:$B$502,$A333,'Ausgaben'!$H$3:$H$502,"überfällig"))</f>
        <v/>
      </c>
      <c r="I333" s="10"/>
    </row>
    <row r="334" spans="1:9" x14ac:dyDescent="0.25">
      <c r="A334" s="10"/>
      <c r="B334" s="10"/>
      <c r="C334" s="10"/>
      <c r="D334" s="10"/>
      <c r="E334" s="10"/>
      <c r="F334" s="10"/>
      <c r="G334" s="11" t="str">
        <f>IF($A334="","",IF($H334&gt;0,"ausgegeben","verfügbar"))</f>
        <v/>
      </c>
      <c r="H334" s="11" t="str">
        <f>IF($A334="","",COUNTIFS('Ausgaben'!$B$3:$B$502,$A334,'Ausgaben'!$H$3:$H$502,"offen")+COUNTIFS('Ausgaben'!$B$3:$B$502,$A334,'Ausgaben'!$H$3:$H$502,"überfällig"))</f>
        <v/>
      </c>
      <c r="I334" s="10"/>
    </row>
    <row r="335" spans="1:9" x14ac:dyDescent="0.25">
      <c r="A335" s="10"/>
      <c r="B335" s="10"/>
      <c r="C335" s="10"/>
      <c r="D335" s="10"/>
      <c r="E335" s="10"/>
      <c r="F335" s="10"/>
      <c r="G335" s="11" t="str">
        <f>IF($A335="","",IF($H335&gt;0,"ausgegeben","verfügbar"))</f>
        <v/>
      </c>
      <c r="H335" s="11" t="str">
        <f>IF($A335="","",COUNTIFS('Ausgaben'!$B$3:$B$502,$A335,'Ausgaben'!$H$3:$H$502,"offen")+COUNTIFS('Ausgaben'!$B$3:$B$502,$A335,'Ausgaben'!$H$3:$H$502,"überfällig"))</f>
        <v/>
      </c>
      <c r="I335" s="10"/>
    </row>
    <row r="336" spans="1:9" x14ac:dyDescent="0.25">
      <c r="A336" s="10"/>
      <c r="B336" s="10"/>
      <c r="C336" s="10"/>
      <c r="D336" s="10"/>
      <c r="E336" s="10"/>
      <c r="F336" s="10"/>
      <c r="G336" s="11" t="str">
        <f>IF($A336="","",IF($H336&gt;0,"ausgegeben","verfügbar"))</f>
        <v/>
      </c>
      <c r="H336" s="11" t="str">
        <f>IF($A336="","",COUNTIFS('Ausgaben'!$B$3:$B$502,$A336,'Ausgaben'!$H$3:$H$502,"offen")+COUNTIFS('Ausgaben'!$B$3:$B$502,$A336,'Ausgaben'!$H$3:$H$502,"überfällig"))</f>
        <v/>
      </c>
      <c r="I336" s="10"/>
    </row>
    <row r="337" spans="1:9" x14ac:dyDescent="0.25">
      <c r="A337" s="10"/>
      <c r="B337" s="10"/>
      <c r="C337" s="10"/>
      <c r="D337" s="10"/>
      <c r="E337" s="10"/>
      <c r="F337" s="10"/>
      <c r="G337" s="11" t="str">
        <f>IF($A337="","",IF($H337&gt;0,"ausgegeben","verfügbar"))</f>
        <v/>
      </c>
      <c r="H337" s="11" t="str">
        <f>IF($A337="","",COUNTIFS('Ausgaben'!$B$3:$B$502,$A337,'Ausgaben'!$H$3:$H$502,"offen")+COUNTIFS('Ausgaben'!$B$3:$B$502,$A337,'Ausgaben'!$H$3:$H$502,"überfällig"))</f>
        <v/>
      </c>
      <c r="I337" s="10"/>
    </row>
    <row r="338" spans="1:9" x14ac:dyDescent="0.25">
      <c r="A338" s="10"/>
      <c r="B338" s="10"/>
      <c r="C338" s="10"/>
      <c r="D338" s="10"/>
      <c r="E338" s="10"/>
      <c r="F338" s="10"/>
      <c r="G338" s="11" t="str">
        <f>IF($A338="","",IF($H338&gt;0,"ausgegeben","verfügbar"))</f>
        <v/>
      </c>
      <c r="H338" s="11" t="str">
        <f>IF($A338="","",COUNTIFS('Ausgaben'!$B$3:$B$502,$A338,'Ausgaben'!$H$3:$H$502,"offen")+COUNTIFS('Ausgaben'!$B$3:$B$502,$A338,'Ausgaben'!$H$3:$H$502,"überfällig"))</f>
        <v/>
      </c>
      <c r="I338" s="10"/>
    </row>
    <row r="339" spans="1:9" x14ac:dyDescent="0.25">
      <c r="A339" s="10"/>
      <c r="B339" s="10"/>
      <c r="C339" s="10"/>
      <c r="D339" s="10"/>
      <c r="E339" s="10"/>
      <c r="F339" s="10"/>
      <c r="G339" s="11" t="str">
        <f>IF($A339="","",IF($H339&gt;0,"ausgegeben","verfügbar"))</f>
        <v/>
      </c>
      <c r="H339" s="11" t="str">
        <f>IF($A339="","",COUNTIFS('Ausgaben'!$B$3:$B$502,$A339,'Ausgaben'!$H$3:$H$502,"offen")+COUNTIFS('Ausgaben'!$B$3:$B$502,$A339,'Ausgaben'!$H$3:$H$502,"überfällig"))</f>
        <v/>
      </c>
      <c r="I339" s="10"/>
    </row>
    <row r="340" spans="1:9" x14ac:dyDescent="0.25">
      <c r="A340" s="10"/>
      <c r="B340" s="10"/>
      <c r="C340" s="10"/>
      <c r="D340" s="10"/>
      <c r="E340" s="10"/>
      <c r="F340" s="10"/>
      <c r="G340" s="11" t="str">
        <f>IF($A340="","",IF($H340&gt;0,"ausgegeben","verfügbar"))</f>
        <v/>
      </c>
      <c r="H340" s="11" t="str">
        <f>IF($A340="","",COUNTIFS('Ausgaben'!$B$3:$B$502,$A340,'Ausgaben'!$H$3:$H$502,"offen")+COUNTIFS('Ausgaben'!$B$3:$B$502,$A340,'Ausgaben'!$H$3:$H$502,"überfällig"))</f>
        <v/>
      </c>
      <c r="I340" s="10"/>
    </row>
    <row r="341" spans="1:9" x14ac:dyDescent="0.25">
      <c r="A341" s="10"/>
      <c r="B341" s="10"/>
      <c r="C341" s="10"/>
      <c r="D341" s="10"/>
      <c r="E341" s="10"/>
      <c r="F341" s="10"/>
      <c r="G341" s="11" t="str">
        <f>IF($A341="","",IF($H341&gt;0,"ausgegeben","verfügbar"))</f>
        <v/>
      </c>
      <c r="H341" s="11" t="str">
        <f>IF($A341="","",COUNTIFS('Ausgaben'!$B$3:$B$502,$A341,'Ausgaben'!$H$3:$H$502,"offen")+COUNTIFS('Ausgaben'!$B$3:$B$502,$A341,'Ausgaben'!$H$3:$H$502,"überfällig"))</f>
        <v/>
      </c>
      <c r="I341" s="10"/>
    </row>
    <row r="342" spans="1:9" x14ac:dyDescent="0.25">
      <c r="A342" s="10"/>
      <c r="B342" s="10"/>
      <c r="C342" s="10"/>
      <c r="D342" s="10"/>
      <c r="E342" s="10"/>
      <c r="F342" s="10"/>
      <c r="G342" s="11" t="str">
        <f>IF($A342="","",IF($H342&gt;0,"ausgegeben","verfügbar"))</f>
        <v/>
      </c>
      <c r="H342" s="11" t="str">
        <f>IF($A342="","",COUNTIFS('Ausgaben'!$B$3:$B$502,$A342,'Ausgaben'!$H$3:$H$502,"offen")+COUNTIFS('Ausgaben'!$B$3:$B$502,$A342,'Ausgaben'!$H$3:$H$502,"überfällig"))</f>
        <v/>
      </c>
      <c r="I342" s="10"/>
    </row>
    <row r="343" spans="1:9" x14ac:dyDescent="0.25">
      <c r="A343" s="10"/>
      <c r="B343" s="10"/>
      <c r="C343" s="10"/>
      <c r="D343" s="10"/>
      <c r="E343" s="10"/>
      <c r="F343" s="10"/>
      <c r="G343" s="11" t="str">
        <f>IF($A343="","",IF($H343&gt;0,"ausgegeben","verfügbar"))</f>
        <v/>
      </c>
      <c r="H343" s="11" t="str">
        <f>IF($A343="","",COUNTIFS('Ausgaben'!$B$3:$B$502,$A343,'Ausgaben'!$H$3:$H$502,"offen")+COUNTIFS('Ausgaben'!$B$3:$B$502,$A343,'Ausgaben'!$H$3:$H$502,"überfällig"))</f>
        <v/>
      </c>
      <c r="I343" s="10"/>
    </row>
    <row r="344" spans="1:9" x14ac:dyDescent="0.25">
      <c r="A344" s="10"/>
      <c r="B344" s="10"/>
      <c r="C344" s="10"/>
      <c r="D344" s="10"/>
      <c r="E344" s="10"/>
      <c r="F344" s="10"/>
      <c r="G344" s="11" t="str">
        <f>IF($A344="","",IF($H344&gt;0,"ausgegeben","verfügbar"))</f>
        <v/>
      </c>
      <c r="H344" s="11" t="str">
        <f>IF($A344="","",COUNTIFS('Ausgaben'!$B$3:$B$502,$A344,'Ausgaben'!$H$3:$H$502,"offen")+COUNTIFS('Ausgaben'!$B$3:$B$502,$A344,'Ausgaben'!$H$3:$H$502,"überfällig"))</f>
        <v/>
      </c>
      <c r="I344" s="10"/>
    </row>
    <row r="345" spans="1:9" x14ac:dyDescent="0.25">
      <c r="A345" s="10"/>
      <c r="B345" s="10"/>
      <c r="C345" s="10"/>
      <c r="D345" s="10"/>
      <c r="E345" s="10"/>
      <c r="F345" s="10"/>
      <c r="G345" s="11" t="str">
        <f>IF($A345="","",IF($H345&gt;0,"ausgegeben","verfügbar"))</f>
        <v/>
      </c>
      <c r="H345" s="11" t="str">
        <f>IF($A345="","",COUNTIFS('Ausgaben'!$B$3:$B$502,$A345,'Ausgaben'!$H$3:$H$502,"offen")+COUNTIFS('Ausgaben'!$B$3:$B$502,$A345,'Ausgaben'!$H$3:$H$502,"überfällig"))</f>
        <v/>
      </c>
      <c r="I345" s="10"/>
    </row>
    <row r="346" spans="1:9" x14ac:dyDescent="0.25">
      <c r="A346" s="10"/>
      <c r="B346" s="10"/>
      <c r="C346" s="10"/>
      <c r="D346" s="10"/>
      <c r="E346" s="10"/>
      <c r="F346" s="10"/>
      <c r="G346" s="11" t="str">
        <f>IF($A346="","",IF($H346&gt;0,"ausgegeben","verfügbar"))</f>
        <v/>
      </c>
      <c r="H346" s="11" t="str">
        <f>IF($A346="","",COUNTIFS('Ausgaben'!$B$3:$B$502,$A346,'Ausgaben'!$H$3:$H$502,"offen")+COUNTIFS('Ausgaben'!$B$3:$B$502,$A346,'Ausgaben'!$H$3:$H$502,"überfällig"))</f>
        <v/>
      </c>
      <c r="I346" s="10"/>
    </row>
    <row r="347" spans="1:9" x14ac:dyDescent="0.25">
      <c r="A347" s="10"/>
      <c r="B347" s="10"/>
      <c r="C347" s="10"/>
      <c r="D347" s="10"/>
      <c r="E347" s="10"/>
      <c r="F347" s="10"/>
      <c r="G347" s="11" t="str">
        <f>IF($A347="","",IF($H347&gt;0,"ausgegeben","verfügbar"))</f>
        <v/>
      </c>
      <c r="H347" s="11" t="str">
        <f>IF($A347="","",COUNTIFS('Ausgaben'!$B$3:$B$502,$A347,'Ausgaben'!$H$3:$H$502,"offen")+COUNTIFS('Ausgaben'!$B$3:$B$502,$A347,'Ausgaben'!$H$3:$H$502,"überfällig"))</f>
        <v/>
      </c>
      <c r="I347" s="10"/>
    </row>
    <row r="348" spans="1:9" x14ac:dyDescent="0.25">
      <c r="A348" s="10"/>
      <c r="B348" s="10"/>
      <c r="C348" s="10"/>
      <c r="D348" s="10"/>
      <c r="E348" s="10"/>
      <c r="F348" s="10"/>
      <c r="G348" s="11" t="str">
        <f>IF($A348="","",IF($H348&gt;0,"ausgegeben","verfügbar"))</f>
        <v/>
      </c>
      <c r="H348" s="11" t="str">
        <f>IF($A348="","",COUNTIFS('Ausgaben'!$B$3:$B$502,$A348,'Ausgaben'!$H$3:$H$502,"offen")+COUNTIFS('Ausgaben'!$B$3:$B$502,$A348,'Ausgaben'!$H$3:$H$502,"überfällig"))</f>
        <v/>
      </c>
      <c r="I348" s="10"/>
    </row>
    <row r="349" spans="1:9" x14ac:dyDescent="0.25">
      <c r="A349" s="10"/>
      <c r="B349" s="10"/>
      <c r="C349" s="10"/>
      <c r="D349" s="10"/>
      <c r="E349" s="10"/>
      <c r="F349" s="10"/>
      <c r="G349" s="11" t="str">
        <f>IF($A349="","",IF($H349&gt;0,"ausgegeben","verfügbar"))</f>
        <v/>
      </c>
      <c r="H349" s="11" t="str">
        <f>IF($A349="","",COUNTIFS('Ausgaben'!$B$3:$B$502,$A349,'Ausgaben'!$H$3:$H$502,"offen")+COUNTIFS('Ausgaben'!$B$3:$B$502,$A349,'Ausgaben'!$H$3:$H$502,"überfällig"))</f>
        <v/>
      </c>
      <c r="I349" s="10"/>
    </row>
    <row r="350" spans="1:9" x14ac:dyDescent="0.25">
      <c r="A350" s="10"/>
      <c r="B350" s="10"/>
      <c r="C350" s="10"/>
      <c r="D350" s="10"/>
      <c r="E350" s="10"/>
      <c r="F350" s="10"/>
      <c r="G350" s="11" t="str">
        <f>IF($A350="","",IF($H350&gt;0,"ausgegeben","verfügbar"))</f>
        <v/>
      </c>
      <c r="H350" s="11" t="str">
        <f>IF($A350="","",COUNTIFS('Ausgaben'!$B$3:$B$502,$A350,'Ausgaben'!$H$3:$H$502,"offen")+COUNTIFS('Ausgaben'!$B$3:$B$502,$A350,'Ausgaben'!$H$3:$H$502,"überfällig"))</f>
        <v/>
      </c>
      <c r="I350" s="10"/>
    </row>
    <row r="351" spans="1:9" x14ac:dyDescent="0.25">
      <c r="A351" s="10"/>
      <c r="B351" s="10"/>
      <c r="C351" s="10"/>
      <c r="D351" s="10"/>
      <c r="E351" s="10"/>
      <c r="F351" s="10"/>
      <c r="G351" s="11" t="str">
        <f>IF($A351="","",IF($H351&gt;0,"ausgegeben","verfügbar"))</f>
        <v/>
      </c>
      <c r="H351" s="11" t="str">
        <f>IF($A351="","",COUNTIFS('Ausgaben'!$B$3:$B$502,$A351,'Ausgaben'!$H$3:$H$502,"offen")+COUNTIFS('Ausgaben'!$B$3:$B$502,$A351,'Ausgaben'!$H$3:$H$502,"überfällig"))</f>
        <v/>
      </c>
      <c r="I351" s="10"/>
    </row>
    <row r="352" spans="1:9" x14ac:dyDescent="0.25">
      <c r="A352" s="10"/>
      <c r="B352" s="10"/>
      <c r="C352" s="10"/>
      <c r="D352" s="10"/>
      <c r="E352" s="10"/>
      <c r="F352" s="10"/>
      <c r="G352" s="11" t="str">
        <f>IF($A352="","",IF($H352&gt;0,"ausgegeben","verfügbar"))</f>
        <v/>
      </c>
      <c r="H352" s="11" t="str">
        <f>IF($A352="","",COUNTIFS('Ausgaben'!$B$3:$B$502,$A352,'Ausgaben'!$H$3:$H$502,"offen")+COUNTIFS('Ausgaben'!$B$3:$B$502,$A352,'Ausgaben'!$H$3:$H$502,"überfällig"))</f>
        <v/>
      </c>
      <c r="I352" s="10"/>
    </row>
    <row r="353" spans="1:9" x14ac:dyDescent="0.25">
      <c r="A353" s="10"/>
      <c r="B353" s="10"/>
      <c r="C353" s="10"/>
      <c r="D353" s="10"/>
      <c r="E353" s="10"/>
      <c r="F353" s="10"/>
      <c r="G353" s="11" t="str">
        <f>IF($A353="","",IF($H353&gt;0,"ausgegeben","verfügbar"))</f>
        <v/>
      </c>
      <c r="H353" s="11" t="str">
        <f>IF($A353="","",COUNTIFS('Ausgaben'!$B$3:$B$502,$A353,'Ausgaben'!$H$3:$H$502,"offen")+COUNTIFS('Ausgaben'!$B$3:$B$502,$A353,'Ausgaben'!$H$3:$H$502,"überfällig"))</f>
        <v/>
      </c>
      <c r="I353" s="10"/>
    </row>
    <row r="354" spans="1:9" x14ac:dyDescent="0.25">
      <c r="A354" s="10"/>
      <c r="B354" s="10"/>
      <c r="C354" s="10"/>
      <c r="D354" s="10"/>
      <c r="E354" s="10"/>
      <c r="F354" s="10"/>
      <c r="G354" s="11" t="str">
        <f>IF($A354="","",IF($H354&gt;0,"ausgegeben","verfügbar"))</f>
        <v/>
      </c>
      <c r="H354" s="11" t="str">
        <f>IF($A354="","",COUNTIFS('Ausgaben'!$B$3:$B$502,$A354,'Ausgaben'!$H$3:$H$502,"offen")+COUNTIFS('Ausgaben'!$B$3:$B$502,$A354,'Ausgaben'!$H$3:$H$502,"überfällig"))</f>
        <v/>
      </c>
      <c r="I354" s="10"/>
    </row>
    <row r="355" spans="1:9" x14ac:dyDescent="0.25">
      <c r="A355" s="10"/>
      <c r="B355" s="10"/>
      <c r="C355" s="10"/>
      <c r="D355" s="10"/>
      <c r="E355" s="10"/>
      <c r="F355" s="10"/>
      <c r="G355" s="11" t="str">
        <f>IF($A355="","",IF($H355&gt;0,"ausgegeben","verfügbar"))</f>
        <v/>
      </c>
      <c r="H355" s="11" t="str">
        <f>IF($A355="","",COUNTIFS('Ausgaben'!$B$3:$B$502,$A355,'Ausgaben'!$H$3:$H$502,"offen")+COUNTIFS('Ausgaben'!$B$3:$B$502,$A355,'Ausgaben'!$H$3:$H$502,"überfällig"))</f>
        <v/>
      </c>
      <c r="I355" s="10"/>
    </row>
    <row r="356" spans="1:9" x14ac:dyDescent="0.25">
      <c r="A356" s="10"/>
      <c r="B356" s="10"/>
      <c r="C356" s="10"/>
      <c r="D356" s="10"/>
      <c r="E356" s="10"/>
      <c r="F356" s="10"/>
      <c r="G356" s="11" t="str">
        <f>IF($A356="","",IF($H356&gt;0,"ausgegeben","verfügbar"))</f>
        <v/>
      </c>
      <c r="H356" s="11" t="str">
        <f>IF($A356="","",COUNTIFS('Ausgaben'!$B$3:$B$502,$A356,'Ausgaben'!$H$3:$H$502,"offen")+COUNTIFS('Ausgaben'!$B$3:$B$502,$A356,'Ausgaben'!$H$3:$H$502,"überfällig"))</f>
        <v/>
      </c>
      <c r="I356" s="10"/>
    </row>
    <row r="357" spans="1:9" x14ac:dyDescent="0.25">
      <c r="A357" s="10"/>
      <c r="B357" s="10"/>
      <c r="C357" s="10"/>
      <c r="D357" s="10"/>
      <c r="E357" s="10"/>
      <c r="F357" s="10"/>
      <c r="G357" s="11" t="str">
        <f>IF($A357="","",IF($H357&gt;0,"ausgegeben","verfügbar"))</f>
        <v/>
      </c>
      <c r="H357" s="11" t="str">
        <f>IF($A357="","",COUNTIFS('Ausgaben'!$B$3:$B$502,$A357,'Ausgaben'!$H$3:$H$502,"offen")+COUNTIFS('Ausgaben'!$B$3:$B$502,$A357,'Ausgaben'!$H$3:$H$502,"überfällig"))</f>
        <v/>
      </c>
      <c r="I357" s="10"/>
    </row>
    <row r="358" spans="1:9" x14ac:dyDescent="0.25">
      <c r="A358" s="10"/>
      <c r="B358" s="10"/>
      <c r="C358" s="10"/>
      <c r="D358" s="10"/>
      <c r="E358" s="10"/>
      <c r="F358" s="10"/>
      <c r="G358" s="11" t="str">
        <f>IF($A358="","",IF($H358&gt;0,"ausgegeben","verfügbar"))</f>
        <v/>
      </c>
      <c r="H358" s="11" t="str">
        <f>IF($A358="","",COUNTIFS('Ausgaben'!$B$3:$B$502,$A358,'Ausgaben'!$H$3:$H$502,"offen")+COUNTIFS('Ausgaben'!$B$3:$B$502,$A358,'Ausgaben'!$H$3:$H$502,"überfällig"))</f>
        <v/>
      </c>
      <c r="I358" s="10"/>
    </row>
    <row r="359" spans="1:9" x14ac:dyDescent="0.25">
      <c r="A359" s="10"/>
      <c r="B359" s="10"/>
      <c r="C359" s="10"/>
      <c r="D359" s="10"/>
      <c r="E359" s="10"/>
      <c r="F359" s="10"/>
      <c r="G359" s="11" t="str">
        <f>IF($A359="","",IF($H359&gt;0,"ausgegeben","verfügbar"))</f>
        <v/>
      </c>
      <c r="H359" s="11" t="str">
        <f>IF($A359="","",COUNTIFS('Ausgaben'!$B$3:$B$502,$A359,'Ausgaben'!$H$3:$H$502,"offen")+COUNTIFS('Ausgaben'!$B$3:$B$502,$A359,'Ausgaben'!$H$3:$H$502,"überfällig"))</f>
        <v/>
      </c>
      <c r="I359" s="10"/>
    </row>
    <row r="360" spans="1:9" x14ac:dyDescent="0.25">
      <c r="A360" s="10"/>
      <c r="B360" s="10"/>
      <c r="C360" s="10"/>
      <c r="D360" s="10"/>
      <c r="E360" s="10"/>
      <c r="F360" s="10"/>
      <c r="G360" s="11" t="str">
        <f>IF($A360="","",IF($H360&gt;0,"ausgegeben","verfügbar"))</f>
        <v/>
      </c>
      <c r="H360" s="11" t="str">
        <f>IF($A360="","",COUNTIFS('Ausgaben'!$B$3:$B$502,$A360,'Ausgaben'!$H$3:$H$502,"offen")+COUNTIFS('Ausgaben'!$B$3:$B$502,$A360,'Ausgaben'!$H$3:$H$502,"überfällig"))</f>
        <v/>
      </c>
      <c r="I360" s="10"/>
    </row>
    <row r="361" spans="1:9" x14ac:dyDescent="0.25">
      <c r="A361" s="10"/>
      <c r="B361" s="10"/>
      <c r="C361" s="10"/>
      <c r="D361" s="10"/>
      <c r="E361" s="10"/>
      <c r="F361" s="10"/>
      <c r="G361" s="11" t="str">
        <f>IF($A361="","",IF($H361&gt;0,"ausgegeben","verfügbar"))</f>
        <v/>
      </c>
      <c r="H361" s="11" t="str">
        <f>IF($A361="","",COUNTIFS('Ausgaben'!$B$3:$B$502,$A361,'Ausgaben'!$H$3:$H$502,"offen")+COUNTIFS('Ausgaben'!$B$3:$B$502,$A361,'Ausgaben'!$H$3:$H$502,"überfällig"))</f>
        <v/>
      </c>
      <c r="I361" s="10"/>
    </row>
    <row r="362" spans="1:9" x14ac:dyDescent="0.25">
      <c r="A362" s="10"/>
      <c r="B362" s="10"/>
      <c r="C362" s="10"/>
      <c r="D362" s="10"/>
      <c r="E362" s="10"/>
      <c r="F362" s="10"/>
      <c r="G362" s="11" t="str">
        <f>IF($A362="","",IF($H362&gt;0,"ausgegeben","verfügbar"))</f>
        <v/>
      </c>
      <c r="H362" s="11" t="str">
        <f>IF($A362="","",COUNTIFS('Ausgaben'!$B$3:$B$502,$A362,'Ausgaben'!$H$3:$H$502,"offen")+COUNTIFS('Ausgaben'!$B$3:$B$502,$A362,'Ausgaben'!$H$3:$H$502,"überfällig"))</f>
        <v/>
      </c>
      <c r="I362" s="10"/>
    </row>
    <row r="363" spans="1:9" x14ac:dyDescent="0.25">
      <c r="A363" s="10"/>
      <c r="B363" s="10"/>
      <c r="C363" s="10"/>
      <c r="D363" s="10"/>
      <c r="E363" s="10"/>
      <c r="F363" s="10"/>
      <c r="G363" s="11" t="str">
        <f>IF($A363="","",IF($H363&gt;0,"ausgegeben","verfügbar"))</f>
        <v/>
      </c>
      <c r="H363" s="11" t="str">
        <f>IF($A363="","",COUNTIFS('Ausgaben'!$B$3:$B$502,$A363,'Ausgaben'!$H$3:$H$502,"offen")+COUNTIFS('Ausgaben'!$B$3:$B$502,$A363,'Ausgaben'!$H$3:$H$502,"überfällig"))</f>
        <v/>
      </c>
      <c r="I363" s="10"/>
    </row>
    <row r="364" spans="1:9" x14ac:dyDescent="0.25">
      <c r="A364" s="10"/>
      <c r="B364" s="10"/>
      <c r="C364" s="10"/>
      <c r="D364" s="10"/>
      <c r="E364" s="10"/>
      <c r="F364" s="10"/>
      <c r="G364" s="11" t="str">
        <f>IF($A364="","",IF($H364&gt;0,"ausgegeben","verfügbar"))</f>
        <v/>
      </c>
      <c r="H364" s="11" t="str">
        <f>IF($A364="","",COUNTIFS('Ausgaben'!$B$3:$B$502,$A364,'Ausgaben'!$H$3:$H$502,"offen")+COUNTIFS('Ausgaben'!$B$3:$B$502,$A364,'Ausgaben'!$H$3:$H$502,"überfällig"))</f>
        <v/>
      </c>
      <c r="I364" s="10"/>
    </row>
    <row r="365" spans="1:9" x14ac:dyDescent="0.25">
      <c r="A365" s="10"/>
      <c r="B365" s="10"/>
      <c r="C365" s="10"/>
      <c r="D365" s="10"/>
      <c r="E365" s="10"/>
      <c r="F365" s="10"/>
      <c r="G365" s="11" t="str">
        <f>IF($A365="","",IF($H365&gt;0,"ausgegeben","verfügbar"))</f>
        <v/>
      </c>
      <c r="H365" s="11" t="str">
        <f>IF($A365="","",COUNTIFS('Ausgaben'!$B$3:$B$502,$A365,'Ausgaben'!$H$3:$H$502,"offen")+COUNTIFS('Ausgaben'!$B$3:$B$502,$A365,'Ausgaben'!$H$3:$H$502,"überfällig"))</f>
        <v/>
      </c>
      <c r="I365" s="10"/>
    </row>
    <row r="366" spans="1:9" x14ac:dyDescent="0.25">
      <c r="A366" s="10"/>
      <c r="B366" s="10"/>
      <c r="C366" s="10"/>
      <c r="D366" s="10"/>
      <c r="E366" s="10"/>
      <c r="F366" s="10"/>
      <c r="G366" s="11" t="str">
        <f>IF($A366="","",IF($H366&gt;0,"ausgegeben","verfügbar"))</f>
        <v/>
      </c>
      <c r="H366" s="11" t="str">
        <f>IF($A366="","",COUNTIFS('Ausgaben'!$B$3:$B$502,$A366,'Ausgaben'!$H$3:$H$502,"offen")+COUNTIFS('Ausgaben'!$B$3:$B$502,$A366,'Ausgaben'!$H$3:$H$502,"überfällig"))</f>
        <v/>
      </c>
      <c r="I366" s="10"/>
    </row>
    <row r="367" spans="1:9" x14ac:dyDescent="0.25">
      <c r="A367" s="10"/>
      <c r="B367" s="10"/>
      <c r="C367" s="10"/>
      <c r="D367" s="10"/>
      <c r="E367" s="10"/>
      <c r="F367" s="10"/>
      <c r="G367" s="11" t="str">
        <f>IF($A367="","",IF($H367&gt;0,"ausgegeben","verfügbar"))</f>
        <v/>
      </c>
      <c r="H367" s="11" t="str">
        <f>IF($A367="","",COUNTIFS('Ausgaben'!$B$3:$B$502,$A367,'Ausgaben'!$H$3:$H$502,"offen")+COUNTIFS('Ausgaben'!$B$3:$B$502,$A367,'Ausgaben'!$H$3:$H$502,"überfällig"))</f>
        <v/>
      </c>
      <c r="I367" s="10"/>
    </row>
    <row r="368" spans="1:9" x14ac:dyDescent="0.25">
      <c r="A368" s="10"/>
      <c r="B368" s="10"/>
      <c r="C368" s="10"/>
      <c r="D368" s="10"/>
      <c r="E368" s="10"/>
      <c r="F368" s="10"/>
      <c r="G368" s="11" t="str">
        <f>IF($A368="","",IF($H368&gt;0,"ausgegeben","verfügbar"))</f>
        <v/>
      </c>
      <c r="H368" s="11" t="str">
        <f>IF($A368="","",COUNTIFS('Ausgaben'!$B$3:$B$502,$A368,'Ausgaben'!$H$3:$H$502,"offen")+COUNTIFS('Ausgaben'!$B$3:$B$502,$A368,'Ausgaben'!$H$3:$H$502,"überfällig"))</f>
        <v/>
      </c>
      <c r="I368" s="10"/>
    </row>
    <row r="369" spans="1:9" x14ac:dyDescent="0.25">
      <c r="A369" s="10"/>
      <c r="B369" s="10"/>
      <c r="C369" s="10"/>
      <c r="D369" s="10"/>
      <c r="E369" s="10"/>
      <c r="F369" s="10"/>
      <c r="G369" s="11" t="str">
        <f>IF($A369="","",IF($H369&gt;0,"ausgegeben","verfügbar"))</f>
        <v/>
      </c>
      <c r="H369" s="11" t="str">
        <f>IF($A369="","",COUNTIFS('Ausgaben'!$B$3:$B$502,$A369,'Ausgaben'!$H$3:$H$502,"offen")+COUNTIFS('Ausgaben'!$B$3:$B$502,$A369,'Ausgaben'!$H$3:$H$502,"überfällig"))</f>
        <v/>
      </c>
      <c r="I369" s="10"/>
    </row>
    <row r="370" spans="1:9" x14ac:dyDescent="0.25">
      <c r="A370" s="10"/>
      <c r="B370" s="10"/>
      <c r="C370" s="10"/>
      <c r="D370" s="10"/>
      <c r="E370" s="10"/>
      <c r="F370" s="10"/>
      <c r="G370" s="11" t="str">
        <f>IF($A370="","",IF($H370&gt;0,"ausgegeben","verfügbar"))</f>
        <v/>
      </c>
      <c r="H370" s="11" t="str">
        <f>IF($A370="","",COUNTIFS('Ausgaben'!$B$3:$B$502,$A370,'Ausgaben'!$H$3:$H$502,"offen")+COUNTIFS('Ausgaben'!$B$3:$B$502,$A370,'Ausgaben'!$H$3:$H$502,"überfällig"))</f>
        <v/>
      </c>
      <c r="I370" s="10"/>
    </row>
    <row r="371" spans="1:9" x14ac:dyDescent="0.25">
      <c r="A371" s="10"/>
      <c r="B371" s="10"/>
      <c r="C371" s="10"/>
      <c r="D371" s="10"/>
      <c r="E371" s="10"/>
      <c r="F371" s="10"/>
      <c r="G371" s="11" t="str">
        <f>IF($A371="","",IF($H371&gt;0,"ausgegeben","verfügbar"))</f>
        <v/>
      </c>
      <c r="H371" s="11" t="str">
        <f>IF($A371="","",COUNTIFS('Ausgaben'!$B$3:$B$502,$A371,'Ausgaben'!$H$3:$H$502,"offen")+COUNTIFS('Ausgaben'!$B$3:$B$502,$A371,'Ausgaben'!$H$3:$H$502,"überfällig"))</f>
        <v/>
      </c>
      <c r="I371" s="10"/>
    </row>
    <row r="372" spans="1:9" x14ac:dyDescent="0.25">
      <c r="A372" s="10"/>
      <c r="B372" s="10"/>
      <c r="C372" s="10"/>
      <c r="D372" s="10"/>
      <c r="E372" s="10"/>
      <c r="F372" s="10"/>
      <c r="G372" s="11" t="str">
        <f>IF($A372="","",IF($H372&gt;0,"ausgegeben","verfügbar"))</f>
        <v/>
      </c>
      <c r="H372" s="11" t="str">
        <f>IF($A372="","",COUNTIFS('Ausgaben'!$B$3:$B$502,$A372,'Ausgaben'!$H$3:$H$502,"offen")+COUNTIFS('Ausgaben'!$B$3:$B$502,$A372,'Ausgaben'!$H$3:$H$502,"überfällig"))</f>
        <v/>
      </c>
      <c r="I372" s="10"/>
    </row>
    <row r="373" spans="1:9" x14ac:dyDescent="0.25">
      <c r="A373" s="10"/>
      <c r="B373" s="10"/>
      <c r="C373" s="10"/>
      <c r="D373" s="10"/>
      <c r="E373" s="10"/>
      <c r="F373" s="10"/>
      <c r="G373" s="11" t="str">
        <f>IF($A373="","",IF($H373&gt;0,"ausgegeben","verfügbar"))</f>
        <v/>
      </c>
      <c r="H373" s="11" t="str">
        <f>IF($A373="","",COUNTIFS('Ausgaben'!$B$3:$B$502,$A373,'Ausgaben'!$H$3:$H$502,"offen")+COUNTIFS('Ausgaben'!$B$3:$B$502,$A373,'Ausgaben'!$H$3:$H$502,"überfällig"))</f>
        <v/>
      </c>
      <c r="I373" s="10"/>
    </row>
    <row r="374" spans="1:9" x14ac:dyDescent="0.25">
      <c r="A374" s="10"/>
      <c r="B374" s="10"/>
      <c r="C374" s="10"/>
      <c r="D374" s="10"/>
      <c r="E374" s="10"/>
      <c r="F374" s="10"/>
      <c r="G374" s="11" t="str">
        <f>IF($A374="","",IF($H374&gt;0,"ausgegeben","verfügbar"))</f>
        <v/>
      </c>
      <c r="H374" s="11" t="str">
        <f>IF($A374="","",COUNTIFS('Ausgaben'!$B$3:$B$502,$A374,'Ausgaben'!$H$3:$H$502,"offen")+COUNTIFS('Ausgaben'!$B$3:$B$502,$A374,'Ausgaben'!$H$3:$H$502,"überfällig"))</f>
        <v/>
      </c>
      <c r="I374" s="10"/>
    </row>
    <row r="375" spans="1:9" x14ac:dyDescent="0.25">
      <c r="A375" s="10"/>
      <c r="B375" s="10"/>
      <c r="C375" s="10"/>
      <c r="D375" s="10"/>
      <c r="E375" s="10"/>
      <c r="F375" s="10"/>
      <c r="G375" s="11" t="str">
        <f>IF($A375="","",IF($H375&gt;0,"ausgegeben","verfügbar"))</f>
        <v/>
      </c>
      <c r="H375" s="11" t="str">
        <f>IF($A375="","",COUNTIFS('Ausgaben'!$B$3:$B$502,$A375,'Ausgaben'!$H$3:$H$502,"offen")+COUNTIFS('Ausgaben'!$B$3:$B$502,$A375,'Ausgaben'!$H$3:$H$502,"überfällig"))</f>
        <v/>
      </c>
      <c r="I375" s="10"/>
    </row>
    <row r="376" spans="1:9" x14ac:dyDescent="0.25">
      <c r="A376" s="10"/>
      <c r="B376" s="10"/>
      <c r="C376" s="10"/>
      <c r="D376" s="10"/>
      <c r="E376" s="10"/>
      <c r="F376" s="10"/>
      <c r="G376" s="11" t="str">
        <f>IF($A376="","",IF($H376&gt;0,"ausgegeben","verfügbar"))</f>
        <v/>
      </c>
      <c r="H376" s="11" t="str">
        <f>IF($A376="","",COUNTIFS('Ausgaben'!$B$3:$B$502,$A376,'Ausgaben'!$H$3:$H$502,"offen")+COUNTIFS('Ausgaben'!$B$3:$B$502,$A376,'Ausgaben'!$H$3:$H$502,"überfällig"))</f>
        <v/>
      </c>
      <c r="I376" s="10"/>
    </row>
    <row r="377" spans="1:9" x14ac:dyDescent="0.25">
      <c r="A377" s="10"/>
      <c r="B377" s="10"/>
      <c r="C377" s="10"/>
      <c r="D377" s="10"/>
      <c r="E377" s="10"/>
      <c r="F377" s="10"/>
      <c r="G377" s="11" t="str">
        <f>IF($A377="","",IF($H377&gt;0,"ausgegeben","verfügbar"))</f>
        <v/>
      </c>
      <c r="H377" s="11" t="str">
        <f>IF($A377="","",COUNTIFS('Ausgaben'!$B$3:$B$502,$A377,'Ausgaben'!$H$3:$H$502,"offen")+COUNTIFS('Ausgaben'!$B$3:$B$502,$A377,'Ausgaben'!$H$3:$H$502,"überfällig"))</f>
        <v/>
      </c>
      <c r="I377" s="10"/>
    </row>
    <row r="378" spans="1:9" x14ac:dyDescent="0.25">
      <c r="A378" s="10"/>
      <c r="B378" s="10"/>
      <c r="C378" s="10"/>
      <c r="D378" s="10"/>
      <c r="E378" s="10"/>
      <c r="F378" s="10"/>
      <c r="G378" s="11" t="str">
        <f>IF($A378="","",IF($H378&gt;0,"ausgegeben","verfügbar"))</f>
        <v/>
      </c>
      <c r="H378" s="11" t="str">
        <f>IF($A378="","",COUNTIFS('Ausgaben'!$B$3:$B$502,$A378,'Ausgaben'!$H$3:$H$502,"offen")+COUNTIFS('Ausgaben'!$B$3:$B$502,$A378,'Ausgaben'!$H$3:$H$502,"überfällig"))</f>
        <v/>
      </c>
      <c r="I378" s="10"/>
    </row>
    <row r="379" spans="1:9" x14ac:dyDescent="0.25">
      <c r="A379" s="10"/>
      <c r="B379" s="10"/>
      <c r="C379" s="10"/>
      <c r="D379" s="10"/>
      <c r="E379" s="10"/>
      <c r="F379" s="10"/>
      <c r="G379" s="11" t="str">
        <f>IF($A379="","",IF($H379&gt;0,"ausgegeben","verfügbar"))</f>
        <v/>
      </c>
      <c r="H379" s="11" t="str">
        <f>IF($A379="","",COUNTIFS('Ausgaben'!$B$3:$B$502,$A379,'Ausgaben'!$H$3:$H$502,"offen")+COUNTIFS('Ausgaben'!$B$3:$B$502,$A379,'Ausgaben'!$H$3:$H$502,"überfällig"))</f>
        <v/>
      </c>
      <c r="I379" s="10"/>
    </row>
    <row r="380" spans="1:9" x14ac:dyDescent="0.25">
      <c r="A380" s="10"/>
      <c r="B380" s="10"/>
      <c r="C380" s="10"/>
      <c r="D380" s="10"/>
      <c r="E380" s="10"/>
      <c r="F380" s="10"/>
      <c r="G380" s="11" t="str">
        <f>IF($A380="","",IF($H380&gt;0,"ausgegeben","verfügbar"))</f>
        <v/>
      </c>
      <c r="H380" s="11" t="str">
        <f>IF($A380="","",COUNTIFS('Ausgaben'!$B$3:$B$502,$A380,'Ausgaben'!$H$3:$H$502,"offen")+COUNTIFS('Ausgaben'!$B$3:$B$502,$A380,'Ausgaben'!$H$3:$H$502,"überfällig"))</f>
        <v/>
      </c>
      <c r="I380" s="10"/>
    </row>
    <row r="381" spans="1:9" x14ac:dyDescent="0.25">
      <c r="A381" s="10"/>
      <c r="B381" s="10"/>
      <c r="C381" s="10"/>
      <c r="D381" s="10"/>
      <c r="E381" s="10"/>
      <c r="F381" s="10"/>
      <c r="G381" s="11" t="str">
        <f>IF($A381="","",IF($H381&gt;0,"ausgegeben","verfügbar"))</f>
        <v/>
      </c>
      <c r="H381" s="11" t="str">
        <f>IF($A381="","",COUNTIFS('Ausgaben'!$B$3:$B$502,$A381,'Ausgaben'!$H$3:$H$502,"offen")+COUNTIFS('Ausgaben'!$B$3:$B$502,$A381,'Ausgaben'!$H$3:$H$502,"überfällig"))</f>
        <v/>
      </c>
      <c r="I381" s="10"/>
    </row>
    <row r="382" spans="1:9" x14ac:dyDescent="0.25">
      <c r="A382" s="10"/>
      <c r="B382" s="10"/>
      <c r="C382" s="10"/>
      <c r="D382" s="10"/>
      <c r="E382" s="10"/>
      <c r="F382" s="10"/>
      <c r="G382" s="11" t="str">
        <f>IF($A382="","",IF($H382&gt;0,"ausgegeben","verfügbar"))</f>
        <v/>
      </c>
      <c r="H382" s="11" t="str">
        <f>IF($A382="","",COUNTIFS('Ausgaben'!$B$3:$B$502,$A382,'Ausgaben'!$H$3:$H$502,"offen")+COUNTIFS('Ausgaben'!$B$3:$B$502,$A382,'Ausgaben'!$H$3:$H$502,"überfällig"))</f>
        <v/>
      </c>
      <c r="I382" s="10"/>
    </row>
    <row r="383" spans="1:9" x14ac:dyDescent="0.25">
      <c r="A383" s="10"/>
      <c r="B383" s="10"/>
      <c r="C383" s="10"/>
      <c r="D383" s="10"/>
      <c r="E383" s="10"/>
      <c r="F383" s="10"/>
      <c r="G383" s="11" t="str">
        <f>IF($A383="","",IF($H383&gt;0,"ausgegeben","verfügbar"))</f>
        <v/>
      </c>
      <c r="H383" s="11" t="str">
        <f>IF($A383="","",COUNTIFS('Ausgaben'!$B$3:$B$502,$A383,'Ausgaben'!$H$3:$H$502,"offen")+COUNTIFS('Ausgaben'!$B$3:$B$502,$A383,'Ausgaben'!$H$3:$H$502,"überfällig"))</f>
        <v/>
      </c>
      <c r="I383" s="10"/>
    </row>
    <row r="384" spans="1:9" x14ac:dyDescent="0.25">
      <c r="A384" s="10"/>
      <c r="B384" s="10"/>
      <c r="C384" s="10"/>
      <c r="D384" s="10"/>
      <c r="E384" s="10"/>
      <c r="F384" s="10"/>
      <c r="G384" s="11" t="str">
        <f>IF($A384="","",IF($H384&gt;0,"ausgegeben","verfügbar"))</f>
        <v/>
      </c>
      <c r="H384" s="11" t="str">
        <f>IF($A384="","",COUNTIFS('Ausgaben'!$B$3:$B$502,$A384,'Ausgaben'!$H$3:$H$502,"offen")+COUNTIFS('Ausgaben'!$B$3:$B$502,$A384,'Ausgaben'!$H$3:$H$502,"überfällig"))</f>
        <v/>
      </c>
      <c r="I384" s="10"/>
    </row>
    <row r="385" spans="1:9" x14ac:dyDescent="0.25">
      <c r="A385" s="10"/>
      <c r="B385" s="10"/>
      <c r="C385" s="10"/>
      <c r="D385" s="10"/>
      <c r="E385" s="10"/>
      <c r="F385" s="10"/>
      <c r="G385" s="11" t="str">
        <f>IF($A385="","",IF($H385&gt;0,"ausgegeben","verfügbar"))</f>
        <v/>
      </c>
      <c r="H385" s="11" t="str">
        <f>IF($A385="","",COUNTIFS('Ausgaben'!$B$3:$B$502,$A385,'Ausgaben'!$H$3:$H$502,"offen")+COUNTIFS('Ausgaben'!$B$3:$B$502,$A385,'Ausgaben'!$H$3:$H$502,"überfällig"))</f>
        <v/>
      </c>
      <c r="I385" s="10"/>
    </row>
    <row r="386" spans="1:9" x14ac:dyDescent="0.25">
      <c r="A386" s="10"/>
      <c r="B386" s="10"/>
      <c r="C386" s="10"/>
      <c r="D386" s="10"/>
      <c r="E386" s="10"/>
      <c r="F386" s="10"/>
      <c r="G386" s="11" t="str">
        <f>IF($A386="","",IF($H386&gt;0,"ausgegeben","verfügbar"))</f>
        <v/>
      </c>
      <c r="H386" s="11" t="str">
        <f>IF($A386="","",COUNTIFS('Ausgaben'!$B$3:$B$502,$A386,'Ausgaben'!$H$3:$H$502,"offen")+COUNTIFS('Ausgaben'!$B$3:$B$502,$A386,'Ausgaben'!$H$3:$H$502,"überfällig"))</f>
        <v/>
      </c>
      <c r="I386" s="10"/>
    </row>
    <row r="387" spans="1:9" x14ac:dyDescent="0.25">
      <c r="A387" s="10"/>
      <c r="B387" s="10"/>
      <c r="C387" s="10"/>
      <c r="D387" s="10"/>
      <c r="E387" s="10"/>
      <c r="F387" s="10"/>
      <c r="G387" s="11" t="str">
        <f>IF($A387="","",IF($H387&gt;0,"ausgegeben","verfügbar"))</f>
        <v/>
      </c>
      <c r="H387" s="11" t="str">
        <f>IF($A387="","",COUNTIFS('Ausgaben'!$B$3:$B$502,$A387,'Ausgaben'!$H$3:$H$502,"offen")+COUNTIFS('Ausgaben'!$B$3:$B$502,$A387,'Ausgaben'!$H$3:$H$502,"überfällig"))</f>
        <v/>
      </c>
      <c r="I387" s="10"/>
    </row>
    <row r="388" spans="1:9" x14ac:dyDescent="0.25">
      <c r="A388" s="10"/>
      <c r="B388" s="10"/>
      <c r="C388" s="10"/>
      <c r="D388" s="10"/>
      <c r="E388" s="10"/>
      <c r="F388" s="10"/>
      <c r="G388" s="11" t="str">
        <f>IF($A388="","",IF($H388&gt;0,"ausgegeben","verfügbar"))</f>
        <v/>
      </c>
      <c r="H388" s="11" t="str">
        <f>IF($A388="","",COUNTIFS('Ausgaben'!$B$3:$B$502,$A388,'Ausgaben'!$H$3:$H$502,"offen")+COUNTIFS('Ausgaben'!$B$3:$B$502,$A388,'Ausgaben'!$H$3:$H$502,"überfällig"))</f>
        <v/>
      </c>
      <c r="I388" s="10"/>
    </row>
    <row r="389" spans="1:9" x14ac:dyDescent="0.25">
      <c r="A389" s="10"/>
      <c r="B389" s="10"/>
      <c r="C389" s="10"/>
      <c r="D389" s="10"/>
      <c r="E389" s="10"/>
      <c r="F389" s="10"/>
      <c r="G389" s="11" t="str">
        <f>IF($A389="","",IF($H389&gt;0,"ausgegeben","verfügbar"))</f>
        <v/>
      </c>
      <c r="H389" s="11" t="str">
        <f>IF($A389="","",COUNTIFS('Ausgaben'!$B$3:$B$502,$A389,'Ausgaben'!$H$3:$H$502,"offen")+COUNTIFS('Ausgaben'!$B$3:$B$502,$A389,'Ausgaben'!$H$3:$H$502,"überfällig"))</f>
        <v/>
      </c>
      <c r="I389" s="10"/>
    </row>
    <row r="390" spans="1:9" x14ac:dyDescent="0.25">
      <c r="A390" s="10"/>
      <c r="B390" s="10"/>
      <c r="C390" s="10"/>
      <c r="D390" s="10"/>
      <c r="E390" s="10"/>
      <c r="F390" s="10"/>
      <c r="G390" s="11" t="str">
        <f>IF($A390="","",IF($H390&gt;0,"ausgegeben","verfügbar"))</f>
        <v/>
      </c>
      <c r="H390" s="11" t="str">
        <f>IF($A390="","",COUNTIFS('Ausgaben'!$B$3:$B$502,$A390,'Ausgaben'!$H$3:$H$502,"offen")+COUNTIFS('Ausgaben'!$B$3:$B$502,$A390,'Ausgaben'!$H$3:$H$502,"überfällig"))</f>
        <v/>
      </c>
      <c r="I390" s="10"/>
    </row>
    <row r="391" spans="1:9" x14ac:dyDescent="0.25">
      <c r="A391" s="10"/>
      <c r="B391" s="10"/>
      <c r="C391" s="10"/>
      <c r="D391" s="10"/>
      <c r="E391" s="10"/>
      <c r="F391" s="10"/>
      <c r="G391" s="11" t="str">
        <f>IF($A391="","",IF($H391&gt;0,"ausgegeben","verfügbar"))</f>
        <v/>
      </c>
      <c r="H391" s="11" t="str">
        <f>IF($A391="","",COUNTIFS('Ausgaben'!$B$3:$B$502,$A391,'Ausgaben'!$H$3:$H$502,"offen")+COUNTIFS('Ausgaben'!$B$3:$B$502,$A391,'Ausgaben'!$H$3:$H$502,"überfällig"))</f>
        <v/>
      </c>
      <c r="I391" s="10"/>
    </row>
    <row r="392" spans="1:9" x14ac:dyDescent="0.25">
      <c r="A392" s="10"/>
      <c r="B392" s="10"/>
      <c r="C392" s="10"/>
      <c r="D392" s="10"/>
      <c r="E392" s="10"/>
      <c r="F392" s="10"/>
      <c r="G392" s="11" t="str">
        <f>IF($A392="","",IF($H392&gt;0,"ausgegeben","verfügbar"))</f>
        <v/>
      </c>
      <c r="H392" s="11" t="str">
        <f>IF($A392="","",COUNTIFS('Ausgaben'!$B$3:$B$502,$A392,'Ausgaben'!$H$3:$H$502,"offen")+COUNTIFS('Ausgaben'!$B$3:$B$502,$A392,'Ausgaben'!$H$3:$H$502,"überfällig"))</f>
        <v/>
      </c>
      <c r="I392" s="10"/>
    </row>
    <row r="393" spans="1:9" x14ac:dyDescent="0.25">
      <c r="A393" s="10"/>
      <c r="B393" s="10"/>
      <c r="C393" s="10"/>
      <c r="D393" s="10"/>
      <c r="E393" s="10"/>
      <c r="F393" s="10"/>
      <c r="G393" s="11" t="str">
        <f>IF($A393="","",IF($H393&gt;0,"ausgegeben","verfügbar"))</f>
        <v/>
      </c>
      <c r="H393" s="11" t="str">
        <f>IF($A393="","",COUNTIFS('Ausgaben'!$B$3:$B$502,$A393,'Ausgaben'!$H$3:$H$502,"offen")+COUNTIFS('Ausgaben'!$B$3:$B$502,$A393,'Ausgaben'!$H$3:$H$502,"überfällig"))</f>
        <v/>
      </c>
      <c r="I393" s="10"/>
    </row>
    <row r="394" spans="1:9" x14ac:dyDescent="0.25">
      <c r="A394" s="10"/>
      <c r="B394" s="10"/>
      <c r="C394" s="10"/>
      <c r="D394" s="10"/>
      <c r="E394" s="10"/>
      <c r="F394" s="10"/>
      <c r="G394" s="11" t="str">
        <f>IF($A394="","",IF($H394&gt;0,"ausgegeben","verfügbar"))</f>
        <v/>
      </c>
      <c r="H394" s="11" t="str">
        <f>IF($A394="","",COUNTIFS('Ausgaben'!$B$3:$B$502,$A394,'Ausgaben'!$H$3:$H$502,"offen")+COUNTIFS('Ausgaben'!$B$3:$B$502,$A394,'Ausgaben'!$H$3:$H$502,"überfällig"))</f>
        <v/>
      </c>
      <c r="I394" s="10"/>
    </row>
    <row r="395" spans="1:9" x14ac:dyDescent="0.25">
      <c r="A395" s="10"/>
      <c r="B395" s="10"/>
      <c r="C395" s="10"/>
      <c r="D395" s="10"/>
      <c r="E395" s="10"/>
      <c r="F395" s="10"/>
      <c r="G395" s="11" t="str">
        <f>IF($A395="","",IF($H395&gt;0,"ausgegeben","verfügbar"))</f>
        <v/>
      </c>
      <c r="H395" s="11" t="str">
        <f>IF($A395="","",COUNTIFS('Ausgaben'!$B$3:$B$502,$A395,'Ausgaben'!$H$3:$H$502,"offen")+COUNTIFS('Ausgaben'!$B$3:$B$502,$A395,'Ausgaben'!$H$3:$H$502,"überfällig"))</f>
        <v/>
      </c>
      <c r="I395" s="10"/>
    </row>
    <row r="396" spans="1:9" x14ac:dyDescent="0.25">
      <c r="A396" s="10"/>
      <c r="B396" s="10"/>
      <c r="C396" s="10"/>
      <c r="D396" s="10"/>
      <c r="E396" s="10"/>
      <c r="F396" s="10"/>
      <c r="G396" s="11" t="str">
        <f>IF($A396="","",IF($H396&gt;0,"ausgegeben","verfügbar"))</f>
        <v/>
      </c>
      <c r="H396" s="11" t="str">
        <f>IF($A396="","",COUNTIFS('Ausgaben'!$B$3:$B$502,$A396,'Ausgaben'!$H$3:$H$502,"offen")+COUNTIFS('Ausgaben'!$B$3:$B$502,$A396,'Ausgaben'!$H$3:$H$502,"überfällig"))</f>
        <v/>
      </c>
      <c r="I396" s="10"/>
    </row>
    <row r="397" spans="1:9" x14ac:dyDescent="0.25">
      <c r="A397" s="10"/>
      <c r="B397" s="10"/>
      <c r="C397" s="10"/>
      <c r="D397" s="10"/>
      <c r="E397" s="10"/>
      <c r="F397" s="10"/>
      <c r="G397" s="11" t="str">
        <f>IF($A397="","",IF($H397&gt;0,"ausgegeben","verfügbar"))</f>
        <v/>
      </c>
      <c r="H397" s="11" t="str">
        <f>IF($A397="","",COUNTIFS('Ausgaben'!$B$3:$B$502,$A397,'Ausgaben'!$H$3:$H$502,"offen")+COUNTIFS('Ausgaben'!$B$3:$B$502,$A397,'Ausgaben'!$H$3:$H$502,"überfällig"))</f>
        <v/>
      </c>
      <c r="I397" s="10"/>
    </row>
    <row r="398" spans="1:9" x14ac:dyDescent="0.25">
      <c r="A398" s="10"/>
      <c r="B398" s="10"/>
      <c r="C398" s="10"/>
      <c r="D398" s="10"/>
      <c r="E398" s="10"/>
      <c r="F398" s="10"/>
      <c r="G398" s="11" t="str">
        <f>IF($A398="","",IF($H398&gt;0,"ausgegeben","verfügbar"))</f>
        <v/>
      </c>
      <c r="H398" s="11" t="str">
        <f>IF($A398="","",COUNTIFS('Ausgaben'!$B$3:$B$502,$A398,'Ausgaben'!$H$3:$H$502,"offen")+COUNTIFS('Ausgaben'!$B$3:$B$502,$A398,'Ausgaben'!$H$3:$H$502,"überfällig"))</f>
        <v/>
      </c>
      <c r="I398" s="10"/>
    </row>
    <row r="399" spans="1:9" x14ac:dyDescent="0.25">
      <c r="A399" s="10"/>
      <c r="B399" s="10"/>
      <c r="C399" s="10"/>
      <c r="D399" s="10"/>
      <c r="E399" s="10"/>
      <c r="F399" s="10"/>
      <c r="G399" s="11" t="str">
        <f>IF($A399="","",IF($H399&gt;0,"ausgegeben","verfügbar"))</f>
        <v/>
      </c>
      <c r="H399" s="11" t="str">
        <f>IF($A399="","",COUNTIFS('Ausgaben'!$B$3:$B$502,$A399,'Ausgaben'!$H$3:$H$502,"offen")+COUNTIFS('Ausgaben'!$B$3:$B$502,$A399,'Ausgaben'!$H$3:$H$502,"überfällig"))</f>
        <v/>
      </c>
      <c r="I399" s="10"/>
    </row>
    <row r="400" spans="1:9" x14ac:dyDescent="0.25">
      <c r="A400" s="10"/>
      <c r="B400" s="10"/>
      <c r="C400" s="10"/>
      <c r="D400" s="10"/>
      <c r="E400" s="10"/>
      <c r="F400" s="10"/>
      <c r="G400" s="11" t="str">
        <f>IF($A400="","",IF($H400&gt;0,"ausgegeben","verfügbar"))</f>
        <v/>
      </c>
      <c r="H400" s="11" t="str">
        <f>IF($A400="","",COUNTIFS('Ausgaben'!$B$3:$B$502,$A400,'Ausgaben'!$H$3:$H$502,"offen")+COUNTIFS('Ausgaben'!$B$3:$B$502,$A400,'Ausgaben'!$H$3:$H$502,"überfällig"))</f>
        <v/>
      </c>
      <c r="I400" s="10"/>
    </row>
    <row r="401" spans="1:9" x14ac:dyDescent="0.25">
      <c r="A401" s="10"/>
      <c r="B401" s="10"/>
      <c r="C401" s="10"/>
      <c r="D401" s="10"/>
      <c r="E401" s="10"/>
      <c r="F401" s="10"/>
      <c r="G401" s="11" t="str">
        <f>IF($A401="","",IF($H401&gt;0,"ausgegeben","verfügbar"))</f>
        <v/>
      </c>
      <c r="H401" s="11" t="str">
        <f>IF($A401="","",COUNTIFS('Ausgaben'!$B$3:$B$502,$A401,'Ausgaben'!$H$3:$H$502,"offen")+COUNTIFS('Ausgaben'!$B$3:$B$502,$A401,'Ausgaben'!$H$3:$H$502,"überfällig"))</f>
        <v/>
      </c>
      <c r="I401" s="10"/>
    </row>
    <row r="402" spans="1:9" x14ac:dyDescent="0.25">
      <c r="A402" s="10"/>
      <c r="B402" s="10"/>
      <c r="C402" s="10"/>
      <c r="D402" s="10"/>
      <c r="E402" s="10"/>
      <c r="F402" s="10"/>
      <c r="G402" s="11" t="str">
        <f>IF($A402="","",IF($H402&gt;0,"ausgegeben","verfügbar"))</f>
        <v/>
      </c>
      <c r="H402" s="11" t="str">
        <f>IF($A402="","",COUNTIFS('Ausgaben'!$B$3:$B$502,$A402,'Ausgaben'!$H$3:$H$502,"offen")+COUNTIFS('Ausgaben'!$B$3:$B$502,$A402,'Ausgaben'!$H$3:$H$502,"überfällig"))</f>
        <v/>
      </c>
      <c r="I402" s="10"/>
    </row>
    <row r="403" spans="1:9" x14ac:dyDescent="0.25">
      <c r="A403" s="10"/>
      <c r="B403" s="10"/>
      <c r="C403" s="10"/>
      <c r="D403" s="10"/>
      <c r="E403" s="10"/>
      <c r="F403" s="10"/>
      <c r="G403" s="11" t="str">
        <f>IF($A403="","",IF($H403&gt;0,"ausgegeben","verfügbar"))</f>
        <v/>
      </c>
      <c r="H403" s="11" t="str">
        <f>IF($A403="","",COUNTIFS('Ausgaben'!$B$3:$B$502,$A403,'Ausgaben'!$H$3:$H$502,"offen")+COUNTIFS('Ausgaben'!$B$3:$B$502,$A403,'Ausgaben'!$H$3:$H$502,"überfällig"))</f>
        <v/>
      </c>
      <c r="I403" s="10"/>
    </row>
    <row r="404" spans="1:9" x14ac:dyDescent="0.25">
      <c r="A404" s="10"/>
      <c r="B404" s="10"/>
      <c r="C404" s="10"/>
      <c r="D404" s="10"/>
      <c r="E404" s="10"/>
      <c r="F404" s="10"/>
      <c r="G404" s="11" t="str">
        <f>IF($A404="","",IF($H404&gt;0,"ausgegeben","verfügbar"))</f>
        <v/>
      </c>
      <c r="H404" s="11" t="str">
        <f>IF($A404="","",COUNTIFS('Ausgaben'!$B$3:$B$502,$A404,'Ausgaben'!$H$3:$H$502,"offen")+COUNTIFS('Ausgaben'!$B$3:$B$502,$A404,'Ausgaben'!$H$3:$H$502,"überfällig"))</f>
        <v/>
      </c>
      <c r="I404" s="10"/>
    </row>
    <row r="405" spans="1:9" x14ac:dyDescent="0.25">
      <c r="A405" s="10"/>
      <c r="B405" s="10"/>
      <c r="C405" s="10"/>
      <c r="D405" s="10"/>
      <c r="E405" s="10"/>
      <c r="F405" s="10"/>
      <c r="G405" s="11" t="str">
        <f>IF($A405="","",IF($H405&gt;0,"ausgegeben","verfügbar"))</f>
        <v/>
      </c>
      <c r="H405" s="11" t="str">
        <f>IF($A405="","",COUNTIFS('Ausgaben'!$B$3:$B$502,$A405,'Ausgaben'!$H$3:$H$502,"offen")+COUNTIFS('Ausgaben'!$B$3:$B$502,$A405,'Ausgaben'!$H$3:$H$502,"überfällig"))</f>
        <v/>
      </c>
      <c r="I405" s="10"/>
    </row>
    <row r="406" spans="1:9" x14ac:dyDescent="0.25">
      <c r="A406" s="10"/>
      <c r="B406" s="10"/>
      <c r="C406" s="10"/>
      <c r="D406" s="10"/>
      <c r="E406" s="10"/>
      <c r="F406" s="10"/>
      <c r="G406" s="11" t="str">
        <f>IF($A406="","",IF($H406&gt;0,"ausgegeben","verfügbar"))</f>
        <v/>
      </c>
      <c r="H406" s="11" t="str">
        <f>IF($A406="","",COUNTIFS('Ausgaben'!$B$3:$B$502,$A406,'Ausgaben'!$H$3:$H$502,"offen")+COUNTIFS('Ausgaben'!$B$3:$B$502,$A406,'Ausgaben'!$H$3:$H$502,"überfällig"))</f>
        <v/>
      </c>
      <c r="I406" s="10"/>
    </row>
    <row r="407" spans="1:9" x14ac:dyDescent="0.25">
      <c r="A407" s="10"/>
      <c r="B407" s="10"/>
      <c r="C407" s="10"/>
      <c r="D407" s="10"/>
      <c r="E407" s="10"/>
      <c r="F407" s="10"/>
      <c r="G407" s="11" t="str">
        <f>IF($A407="","",IF($H407&gt;0,"ausgegeben","verfügbar"))</f>
        <v/>
      </c>
      <c r="H407" s="11" t="str">
        <f>IF($A407="","",COUNTIFS('Ausgaben'!$B$3:$B$502,$A407,'Ausgaben'!$H$3:$H$502,"offen")+COUNTIFS('Ausgaben'!$B$3:$B$502,$A407,'Ausgaben'!$H$3:$H$502,"überfällig"))</f>
        <v/>
      </c>
      <c r="I407" s="10"/>
    </row>
    <row r="408" spans="1:9" x14ac:dyDescent="0.25">
      <c r="A408" s="10"/>
      <c r="B408" s="10"/>
      <c r="C408" s="10"/>
      <c r="D408" s="10"/>
      <c r="E408" s="10"/>
      <c r="F408" s="10"/>
      <c r="G408" s="11" t="str">
        <f>IF($A408="","",IF($H408&gt;0,"ausgegeben","verfügbar"))</f>
        <v/>
      </c>
      <c r="H408" s="11" t="str">
        <f>IF($A408="","",COUNTIFS('Ausgaben'!$B$3:$B$502,$A408,'Ausgaben'!$H$3:$H$502,"offen")+COUNTIFS('Ausgaben'!$B$3:$B$502,$A408,'Ausgaben'!$H$3:$H$502,"überfällig"))</f>
        <v/>
      </c>
      <c r="I408" s="10"/>
    </row>
    <row r="409" spans="1:9" x14ac:dyDescent="0.25">
      <c r="A409" s="10"/>
      <c r="B409" s="10"/>
      <c r="C409" s="10"/>
      <c r="D409" s="10"/>
      <c r="E409" s="10"/>
      <c r="F409" s="10"/>
      <c r="G409" s="11" t="str">
        <f>IF($A409="","",IF($H409&gt;0,"ausgegeben","verfügbar"))</f>
        <v/>
      </c>
      <c r="H409" s="11" t="str">
        <f>IF($A409="","",COUNTIFS('Ausgaben'!$B$3:$B$502,$A409,'Ausgaben'!$H$3:$H$502,"offen")+COUNTIFS('Ausgaben'!$B$3:$B$502,$A409,'Ausgaben'!$H$3:$H$502,"überfällig"))</f>
        <v/>
      </c>
      <c r="I409" s="10"/>
    </row>
    <row r="410" spans="1:9" x14ac:dyDescent="0.25">
      <c r="A410" s="10"/>
      <c r="B410" s="10"/>
      <c r="C410" s="10"/>
      <c r="D410" s="10"/>
      <c r="E410" s="10"/>
      <c r="F410" s="10"/>
      <c r="G410" s="11" t="str">
        <f>IF($A410="","",IF($H410&gt;0,"ausgegeben","verfügbar"))</f>
        <v/>
      </c>
      <c r="H410" s="11" t="str">
        <f>IF($A410="","",COUNTIFS('Ausgaben'!$B$3:$B$502,$A410,'Ausgaben'!$H$3:$H$502,"offen")+COUNTIFS('Ausgaben'!$B$3:$B$502,$A410,'Ausgaben'!$H$3:$H$502,"überfällig"))</f>
        <v/>
      </c>
      <c r="I410" s="10"/>
    </row>
    <row r="411" spans="1:9" x14ac:dyDescent="0.25">
      <c r="A411" s="10"/>
      <c r="B411" s="10"/>
      <c r="C411" s="10"/>
      <c r="D411" s="10"/>
      <c r="E411" s="10"/>
      <c r="F411" s="10"/>
      <c r="G411" s="11" t="str">
        <f>IF($A411="","",IF($H411&gt;0,"ausgegeben","verfügbar"))</f>
        <v/>
      </c>
      <c r="H411" s="11" t="str">
        <f>IF($A411="","",COUNTIFS('Ausgaben'!$B$3:$B$502,$A411,'Ausgaben'!$H$3:$H$502,"offen")+COUNTIFS('Ausgaben'!$B$3:$B$502,$A411,'Ausgaben'!$H$3:$H$502,"überfällig"))</f>
        <v/>
      </c>
      <c r="I411" s="10"/>
    </row>
    <row r="412" spans="1:9" x14ac:dyDescent="0.25">
      <c r="A412" s="10"/>
      <c r="B412" s="10"/>
      <c r="C412" s="10"/>
      <c r="D412" s="10"/>
      <c r="E412" s="10"/>
      <c r="F412" s="10"/>
      <c r="G412" s="11" t="str">
        <f>IF($A412="","",IF($H412&gt;0,"ausgegeben","verfügbar"))</f>
        <v/>
      </c>
      <c r="H412" s="11" t="str">
        <f>IF($A412="","",COUNTIFS('Ausgaben'!$B$3:$B$502,$A412,'Ausgaben'!$H$3:$H$502,"offen")+COUNTIFS('Ausgaben'!$B$3:$B$502,$A412,'Ausgaben'!$H$3:$H$502,"überfällig"))</f>
        <v/>
      </c>
      <c r="I412" s="10"/>
    </row>
    <row r="413" spans="1:9" x14ac:dyDescent="0.25">
      <c r="A413" s="10"/>
      <c r="B413" s="10"/>
      <c r="C413" s="10"/>
      <c r="D413" s="10"/>
      <c r="E413" s="10"/>
      <c r="F413" s="10"/>
      <c r="G413" s="11" t="str">
        <f>IF($A413="","",IF($H413&gt;0,"ausgegeben","verfügbar"))</f>
        <v/>
      </c>
      <c r="H413" s="11" t="str">
        <f>IF($A413="","",COUNTIFS('Ausgaben'!$B$3:$B$502,$A413,'Ausgaben'!$H$3:$H$502,"offen")+COUNTIFS('Ausgaben'!$B$3:$B$502,$A413,'Ausgaben'!$H$3:$H$502,"überfällig"))</f>
        <v/>
      </c>
      <c r="I413" s="10"/>
    </row>
    <row r="414" spans="1:9" x14ac:dyDescent="0.25">
      <c r="A414" s="10"/>
      <c r="B414" s="10"/>
      <c r="C414" s="10"/>
      <c r="D414" s="10"/>
      <c r="E414" s="10"/>
      <c r="F414" s="10"/>
      <c r="G414" s="11" t="str">
        <f>IF($A414="","",IF($H414&gt;0,"ausgegeben","verfügbar"))</f>
        <v/>
      </c>
      <c r="H414" s="11" t="str">
        <f>IF($A414="","",COUNTIFS('Ausgaben'!$B$3:$B$502,$A414,'Ausgaben'!$H$3:$H$502,"offen")+COUNTIFS('Ausgaben'!$B$3:$B$502,$A414,'Ausgaben'!$H$3:$H$502,"überfällig"))</f>
        <v/>
      </c>
      <c r="I414" s="10"/>
    </row>
    <row r="415" spans="1:9" x14ac:dyDescent="0.25">
      <c r="A415" s="10"/>
      <c r="B415" s="10"/>
      <c r="C415" s="10"/>
      <c r="D415" s="10"/>
      <c r="E415" s="10"/>
      <c r="F415" s="10"/>
      <c r="G415" s="11" t="str">
        <f>IF($A415="","",IF($H415&gt;0,"ausgegeben","verfügbar"))</f>
        <v/>
      </c>
      <c r="H415" s="11" t="str">
        <f>IF($A415="","",COUNTIFS('Ausgaben'!$B$3:$B$502,$A415,'Ausgaben'!$H$3:$H$502,"offen")+COUNTIFS('Ausgaben'!$B$3:$B$502,$A415,'Ausgaben'!$H$3:$H$502,"überfällig"))</f>
        <v/>
      </c>
      <c r="I415" s="10"/>
    </row>
    <row r="416" spans="1:9" x14ac:dyDescent="0.25">
      <c r="A416" s="10"/>
      <c r="B416" s="10"/>
      <c r="C416" s="10"/>
      <c r="D416" s="10"/>
      <c r="E416" s="10"/>
      <c r="F416" s="10"/>
      <c r="G416" s="11" t="str">
        <f>IF($A416="","",IF($H416&gt;0,"ausgegeben","verfügbar"))</f>
        <v/>
      </c>
      <c r="H416" s="11" t="str">
        <f>IF($A416="","",COUNTIFS('Ausgaben'!$B$3:$B$502,$A416,'Ausgaben'!$H$3:$H$502,"offen")+COUNTIFS('Ausgaben'!$B$3:$B$502,$A416,'Ausgaben'!$H$3:$H$502,"überfällig"))</f>
        <v/>
      </c>
      <c r="I416" s="10"/>
    </row>
    <row r="417" spans="1:9" x14ac:dyDescent="0.25">
      <c r="A417" s="10"/>
      <c r="B417" s="10"/>
      <c r="C417" s="10"/>
      <c r="D417" s="10"/>
      <c r="E417" s="10"/>
      <c r="F417" s="10"/>
      <c r="G417" s="11" t="str">
        <f>IF($A417="","",IF($H417&gt;0,"ausgegeben","verfügbar"))</f>
        <v/>
      </c>
      <c r="H417" s="11" t="str">
        <f>IF($A417="","",COUNTIFS('Ausgaben'!$B$3:$B$502,$A417,'Ausgaben'!$H$3:$H$502,"offen")+COUNTIFS('Ausgaben'!$B$3:$B$502,$A417,'Ausgaben'!$H$3:$H$502,"überfällig"))</f>
        <v/>
      </c>
      <c r="I417" s="10"/>
    </row>
    <row r="418" spans="1:9" x14ac:dyDescent="0.25">
      <c r="A418" s="10"/>
      <c r="B418" s="10"/>
      <c r="C418" s="10"/>
      <c r="D418" s="10"/>
      <c r="E418" s="10"/>
      <c r="F418" s="10"/>
      <c r="G418" s="11" t="str">
        <f>IF($A418="","",IF($H418&gt;0,"ausgegeben","verfügbar"))</f>
        <v/>
      </c>
      <c r="H418" s="11" t="str">
        <f>IF($A418="","",COUNTIFS('Ausgaben'!$B$3:$B$502,$A418,'Ausgaben'!$H$3:$H$502,"offen")+COUNTIFS('Ausgaben'!$B$3:$B$502,$A418,'Ausgaben'!$H$3:$H$502,"überfällig"))</f>
        <v/>
      </c>
      <c r="I418" s="10"/>
    </row>
    <row r="419" spans="1:9" x14ac:dyDescent="0.25">
      <c r="A419" s="10"/>
      <c r="B419" s="10"/>
      <c r="C419" s="10"/>
      <c r="D419" s="10"/>
      <c r="E419" s="10"/>
      <c r="F419" s="10"/>
      <c r="G419" s="11" t="str">
        <f>IF($A419="","",IF($H419&gt;0,"ausgegeben","verfügbar"))</f>
        <v/>
      </c>
      <c r="H419" s="11" t="str">
        <f>IF($A419="","",COUNTIFS('Ausgaben'!$B$3:$B$502,$A419,'Ausgaben'!$H$3:$H$502,"offen")+COUNTIFS('Ausgaben'!$B$3:$B$502,$A419,'Ausgaben'!$H$3:$H$502,"überfällig"))</f>
        <v/>
      </c>
      <c r="I419" s="10"/>
    </row>
    <row r="420" spans="1:9" x14ac:dyDescent="0.25">
      <c r="A420" s="10"/>
      <c r="B420" s="10"/>
      <c r="C420" s="10"/>
      <c r="D420" s="10"/>
      <c r="E420" s="10"/>
      <c r="F420" s="10"/>
      <c r="G420" s="11" t="str">
        <f>IF($A420="","",IF($H420&gt;0,"ausgegeben","verfügbar"))</f>
        <v/>
      </c>
      <c r="H420" s="11" t="str">
        <f>IF($A420="","",COUNTIFS('Ausgaben'!$B$3:$B$502,$A420,'Ausgaben'!$H$3:$H$502,"offen")+COUNTIFS('Ausgaben'!$B$3:$B$502,$A420,'Ausgaben'!$H$3:$H$502,"überfällig"))</f>
        <v/>
      </c>
      <c r="I420" s="10"/>
    </row>
    <row r="421" spans="1:9" x14ac:dyDescent="0.25">
      <c r="A421" s="10"/>
      <c r="B421" s="10"/>
      <c r="C421" s="10"/>
      <c r="D421" s="10"/>
      <c r="E421" s="10"/>
      <c r="F421" s="10"/>
      <c r="G421" s="11" t="str">
        <f>IF($A421="","",IF($H421&gt;0,"ausgegeben","verfügbar"))</f>
        <v/>
      </c>
      <c r="H421" s="11" t="str">
        <f>IF($A421="","",COUNTIFS('Ausgaben'!$B$3:$B$502,$A421,'Ausgaben'!$H$3:$H$502,"offen")+COUNTIFS('Ausgaben'!$B$3:$B$502,$A421,'Ausgaben'!$H$3:$H$502,"überfällig"))</f>
        <v/>
      </c>
      <c r="I421" s="10"/>
    </row>
    <row r="422" spans="1:9" x14ac:dyDescent="0.25">
      <c r="A422" s="10"/>
      <c r="B422" s="10"/>
      <c r="C422" s="10"/>
      <c r="D422" s="10"/>
      <c r="E422" s="10"/>
      <c r="F422" s="10"/>
      <c r="G422" s="11" t="str">
        <f>IF($A422="","",IF($H422&gt;0,"ausgegeben","verfügbar"))</f>
        <v/>
      </c>
      <c r="H422" s="11" t="str">
        <f>IF($A422="","",COUNTIFS('Ausgaben'!$B$3:$B$502,$A422,'Ausgaben'!$H$3:$H$502,"offen")+COUNTIFS('Ausgaben'!$B$3:$B$502,$A422,'Ausgaben'!$H$3:$H$502,"überfällig"))</f>
        <v/>
      </c>
      <c r="I422" s="10"/>
    </row>
    <row r="423" spans="1:9" x14ac:dyDescent="0.25">
      <c r="A423" s="10"/>
      <c r="B423" s="10"/>
      <c r="C423" s="10"/>
      <c r="D423" s="10"/>
      <c r="E423" s="10"/>
      <c r="F423" s="10"/>
      <c r="G423" s="11" t="str">
        <f>IF($A423="","",IF($H423&gt;0,"ausgegeben","verfügbar"))</f>
        <v/>
      </c>
      <c r="H423" s="11" t="str">
        <f>IF($A423="","",COUNTIFS('Ausgaben'!$B$3:$B$502,$A423,'Ausgaben'!$H$3:$H$502,"offen")+COUNTIFS('Ausgaben'!$B$3:$B$502,$A423,'Ausgaben'!$H$3:$H$502,"überfällig"))</f>
        <v/>
      </c>
      <c r="I423" s="10"/>
    </row>
    <row r="424" spans="1:9" x14ac:dyDescent="0.25">
      <c r="A424" s="10"/>
      <c r="B424" s="10"/>
      <c r="C424" s="10"/>
      <c r="D424" s="10"/>
      <c r="E424" s="10"/>
      <c r="F424" s="10"/>
      <c r="G424" s="11" t="str">
        <f>IF($A424="","",IF($H424&gt;0,"ausgegeben","verfügbar"))</f>
        <v/>
      </c>
      <c r="H424" s="11" t="str">
        <f>IF($A424="","",COUNTIFS('Ausgaben'!$B$3:$B$502,$A424,'Ausgaben'!$H$3:$H$502,"offen")+COUNTIFS('Ausgaben'!$B$3:$B$502,$A424,'Ausgaben'!$H$3:$H$502,"überfällig"))</f>
        <v/>
      </c>
      <c r="I424" s="10"/>
    </row>
    <row r="425" spans="1:9" x14ac:dyDescent="0.25">
      <c r="A425" s="10"/>
      <c r="B425" s="10"/>
      <c r="C425" s="10"/>
      <c r="D425" s="10"/>
      <c r="E425" s="10"/>
      <c r="F425" s="10"/>
      <c r="G425" s="11" t="str">
        <f>IF($A425="","",IF($H425&gt;0,"ausgegeben","verfügbar"))</f>
        <v/>
      </c>
      <c r="H425" s="11" t="str">
        <f>IF($A425="","",COUNTIFS('Ausgaben'!$B$3:$B$502,$A425,'Ausgaben'!$H$3:$H$502,"offen")+COUNTIFS('Ausgaben'!$B$3:$B$502,$A425,'Ausgaben'!$H$3:$H$502,"überfällig"))</f>
        <v/>
      </c>
      <c r="I425" s="10"/>
    </row>
    <row r="426" spans="1:9" x14ac:dyDescent="0.25">
      <c r="A426" s="10"/>
      <c r="B426" s="10"/>
      <c r="C426" s="10"/>
      <c r="D426" s="10"/>
      <c r="E426" s="10"/>
      <c r="F426" s="10"/>
      <c r="G426" s="11" t="str">
        <f>IF($A426="","",IF($H426&gt;0,"ausgegeben","verfügbar"))</f>
        <v/>
      </c>
      <c r="H426" s="11" t="str">
        <f>IF($A426="","",COUNTIFS('Ausgaben'!$B$3:$B$502,$A426,'Ausgaben'!$H$3:$H$502,"offen")+COUNTIFS('Ausgaben'!$B$3:$B$502,$A426,'Ausgaben'!$H$3:$H$502,"überfällig"))</f>
        <v/>
      </c>
      <c r="I426" s="10"/>
    </row>
    <row r="427" spans="1:9" x14ac:dyDescent="0.25">
      <c r="A427" s="10"/>
      <c r="B427" s="10"/>
      <c r="C427" s="10"/>
      <c r="D427" s="10"/>
      <c r="E427" s="10"/>
      <c r="F427" s="10"/>
      <c r="G427" s="11" t="str">
        <f>IF($A427="","",IF($H427&gt;0,"ausgegeben","verfügbar"))</f>
        <v/>
      </c>
      <c r="H427" s="11" t="str">
        <f>IF($A427="","",COUNTIFS('Ausgaben'!$B$3:$B$502,$A427,'Ausgaben'!$H$3:$H$502,"offen")+COUNTIFS('Ausgaben'!$B$3:$B$502,$A427,'Ausgaben'!$H$3:$H$502,"überfällig"))</f>
        <v/>
      </c>
      <c r="I427" s="10"/>
    </row>
    <row r="428" spans="1:9" x14ac:dyDescent="0.25">
      <c r="A428" s="10"/>
      <c r="B428" s="10"/>
      <c r="C428" s="10"/>
      <c r="D428" s="10"/>
      <c r="E428" s="10"/>
      <c r="F428" s="10"/>
      <c r="G428" s="11" t="str">
        <f>IF($A428="","",IF($H428&gt;0,"ausgegeben","verfügbar"))</f>
        <v/>
      </c>
      <c r="H428" s="11" t="str">
        <f>IF($A428="","",COUNTIFS('Ausgaben'!$B$3:$B$502,$A428,'Ausgaben'!$H$3:$H$502,"offen")+COUNTIFS('Ausgaben'!$B$3:$B$502,$A428,'Ausgaben'!$H$3:$H$502,"überfällig"))</f>
        <v/>
      </c>
      <c r="I428" s="10"/>
    </row>
    <row r="429" spans="1:9" x14ac:dyDescent="0.25">
      <c r="A429" s="10"/>
      <c r="B429" s="10"/>
      <c r="C429" s="10"/>
      <c r="D429" s="10"/>
      <c r="E429" s="10"/>
      <c r="F429" s="10"/>
      <c r="G429" s="11" t="str">
        <f>IF($A429="","",IF($H429&gt;0,"ausgegeben","verfügbar"))</f>
        <v/>
      </c>
      <c r="H429" s="11" t="str">
        <f>IF($A429="","",COUNTIFS('Ausgaben'!$B$3:$B$502,$A429,'Ausgaben'!$H$3:$H$502,"offen")+COUNTIFS('Ausgaben'!$B$3:$B$502,$A429,'Ausgaben'!$H$3:$H$502,"überfällig"))</f>
        <v/>
      </c>
      <c r="I429" s="10"/>
    </row>
    <row r="430" spans="1:9" x14ac:dyDescent="0.25">
      <c r="A430" s="10"/>
      <c r="B430" s="10"/>
      <c r="C430" s="10"/>
      <c r="D430" s="10"/>
      <c r="E430" s="10"/>
      <c r="F430" s="10"/>
      <c r="G430" s="11" t="str">
        <f>IF($A430="","",IF($H430&gt;0,"ausgegeben","verfügbar"))</f>
        <v/>
      </c>
      <c r="H430" s="11" t="str">
        <f>IF($A430="","",COUNTIFS('Ausgaben'!$B$3:$B$502,$A430,'Ausgaben'!$H$3:$H$502,"offen")+COUNTIFS('Ausgaben'!$B$3:$B$502,$A430,'Ausgaben'!$H$3:$H$502,"überfällig"))</f>
        <v/>
      </c>
      <c r="I430" s="10"/>
    </row>
    <row r="431" spans="1:9" x14ac:dyDescent="0.25">
      <c r="A431" s="10"/>
      <c r="B431" s="10"/>
      <c r="C431" s="10"/>
      <c r="D431" s="10"/>
      <c r="E431" s="10"/>
      <c r="F431" s="10"/>
      <c r="G431" s="11" t="str">
        <f>IF($A431="","",IF($H431&gt;0,"ausgegeben","verfügbar"))</f>
        <v/>
      </c>
      <c r="H431" s="11" t="str">
        <f>IF($A431="","",COUNTIFS('Ausgaben'!$B$3:$B$502,$A431,'Ausgaben'!$H$3:$H$502,"offen")+COUNTIFS('Ausgaben'!$B$3:$B$502,$A431,'Ausgaben'!$H$3:$H$502,"überfällig"))</f>
        <v/>
      </c>
      <c r="I431" s="10"/>
    </row>
    <row r="432" spans="1:9" x14ac:dyDescent="0.25">
      <c r="A432" s="10"/>
      <c r="B432" s="10"/>
      <c r="C432" s="10"/>
      <c r="D432" s="10"/>
      <c r="E432" s="10"/>
      <c r="F432" s="10"/>
      <c r="G432" s="11" t="str">
        <f>IF($A432="","",IF($H432&gt;0,"ausgegeben","verfügbar"))</f>
        <v/>
      </c>
      <c r="H432" s="11" t="str">
        <f>IF($A432="","",COUNTIFS('Ausgaben'!$B$3:$B$502,$A432,'Ausgaben'!$H$3:$H$502,"offen")+COUNTIFS('Ausgaben'!$B$3:$B$502,$A432,'Ausgaben'!$H$3:$H$502,"überfällig"))</f>
        <v/>
      </c>
      <c r="I432" s="10"/>
    </row>
    <row r="433" spans="1:9" x14ac:dyDescent="0.25">
      <c r="A433" s="10"/>
      <c r="B433" s="10"/>
      <c r="C433" s="10"/>
      <c r="D433" s="10"/>
      <c r="E433" s="10"/>
      <c r="F433" s="10"/>
      <c r="G433" s="11" t="str">
        <f>IF($A433="","",IF($H433&gt;0,"ausgegeben","verfügbar"))</f>
        <v/>
      </c>
      <c r="H433" s="11" t="str">
        <f>IF($A433="","",COUNTIFS('Ausgaben'!$B$3:$B$502,$A433,'Ausgaben'!$H$3:$H$502,"offen")+COUNTIFS('Ausgaben'!$B$3:$B$502,$A433,'Ausgaben'!$H$3:$H$502,"überfällig"))</f>
        <v/>
      </c>
      <c r="I433" s="10"/>
    </row>
    <row r="434" spans="1:9" x14ac:dyDescent="0.25">
      <c r="A434" s="10"/>
      <c r="B434" s="10"/>
      <c r="C434" s="10"/>
      <c r="D434" s="10"/>
      <c r="E434" s="10"/>
      <c r="F434" s="10"/>
      <c r="G434" s="11" t="str">
        <f>IF($A434="","",IF($H434&gt;0,"ausgegeben","verfügbar"))</f>
        <v/>
      </c>
      <c r="H434" s="11" t="str">
        <f>IF($A434="","",COUNTIFS('Ausgaben'!$B$3:$B$502,$A434,'Ausgaben'!$H$3:$H$502,"offen")+COUNTIFS('Ausgaben'!$B$3:$B$502,$A434,'Ausgaben'!$H$3:$H$502,"überfällig"))</f>
        <v/>
      </c>
      <c r="I434" s="10"/>
    </row>
    <row r="435" spans="1:9" x14ac:dyDescent="0.25">
      <c r="A435" s="10"/>
      <c r="B435" s="10"/>
      <c r="C435" s="10"/>
      <c r="D435" s="10"/>
      <c r="E435" s="10"/>
      <c r="F435" s="10"/>
      <c r="G435" s="11" t="str">
        <f>IF($A435="","",IF($H435&gt;0,"ausgegeben","verfügbar"))</f>
        <v/>
      </c>
      <c r="H435" s="11" t="str">
        <f>IF($A435="","",COUNTIFS('Ausgaben'!$B$3:$B$502,$A435,'Ausgaben'!$H$3:$H$502,"offen")+COUNTIFS('Ausgaben'!$B$3:$B$502,$A435,'Ausgaben'!$H$3:$H$502,"überfällig"))</f>
        <v/>
      </c>
      <c r="I435" s="10"/>
    </row>
    <row r="436" spans="1:9" x14ac:dyDescent="0.25">
      <c r="A436" s="10"/>
      <c r="B436" s="10"/>
      <c r="C436" s="10"/>
      <c r="D436" s="10"/>
      <c r="E436" s="10"/>
      <c r="F436" s="10"/>
      <c r="G436" s="11" t="str">
        <f>IF($A436="","",IF($H436&gt;0,"ausgegeben","verfügbar"))</f>
        <v/>
      </c>
      <c r="H436" s="11" t="str">
        <f>IF($A436="","",COUNTIFS('Ausgaben'!$B$3:$B$502,$A436,'Ausgaben'!$H$3:$H$502,"offen")+COUNTIFS('Ausgaben'!$B$3:$B$502,$A436,'Ausgaben'!$H$3:$H$502,"überfällig"))</f>
        <v/>
      </c>
      <c r="I436" s="10"/>
    </row>
    <row r="437" spans="1:9" x14ac:dyDescent="0.25">
      <c r="A437" s="10"/>
      <c r="B437" s="10"/>
      <c r="C437" s="10"/>
      <c r="D437" s="10"/>
      <c r="E437" s="10"/>
      <c r="F437" s="10"/>
      <c r="G437" s="11" t="str">
        <f>IF($A437="","",IF($H437&gt;0,"ausgegeben","verfügbar"))</f>
        <v/>
      </c>
      <c r="H437" s="11" t="str">
        <f>IF($A437="","",COUNTIFS('Ausgaben'!$B$3:$B$502,$A437,'Ausgaben'!$H$3:$H$502,"offen")+COUNTIFS('Ausgaben'!$B$3:$B$502,$A437,'Ausgaben'!$H$3:$H$502,"überfällig"))</f>
        <v/>
      </c>
      <c r="I437" s="10"/>
    </row>
    <row r="438" spans="1:9" x14ac:dyDescent="0.25">
      <c r="A438" s="10"/>
      <c r="B438" s="10"/>
      <c r="C438" s="10"/>
      <c r="D438" s="10"/>
      <c r="E438" s="10"/>
      <c r="F438" s="10"/>
      <c r="G438" s="11" t="str">
        <f>IF($A438="","",IF($H438&gt;0,"ausgegeben","verfügbar"))</f>
        <v/>
      </c>
      <c r="H438" s="11" t="str">
        <f>IF($A438="","",COUNTIFS('Ausgaben'!$B$3:$B$502,$A438,'Ausgaben'!$H$3:$H$502,"offen")+COUNTIFS('Ausgaben'!$B$3:$B$502,$A438,'Ausgaben'!$H$3:$H$502,"überfällig"))</f>
        <v/>
      </c>
      <c r="I438" s="10"/>
    </row>
    <row r="439" spans="1:9" x14ac:dyDescent="0.25">
      <c r="A439" s="10"/>
      <c r="B439" s="10"/>
      <c r="C439" s="10"/>
      <c r="D439" s="10"/>
      <c r="E439" s="10"/>
      <c r="F439" s="10"/>
      <c r="G439" s="11" t="str">
        <f>IF($A439="","",IF($H439&gt;0,"ausgegeben","verfügbar"))</f>
        <v/>
      </c>
      <c r="H439" s="11" t="str">
        <f>IF($A439="","",COUNTIFS('Ausgaben'!$B$3:$B$502,$A439,'Ausgaben'!$H$3:$H$502,"offen")+COUNTIFS('Ausgaben'!$B$3:$B$502,$A439,'Ausgaben'!$H$3:$H$502,"überfällig"))</f>
        <v/>
      </c>
      <c r="I439" s="10"/>
    </row>
    <row r="440" spans="1:9" x14ac:dyDescent="0.25">
      <c r="A440" s="10"/>
      <c r="B440" s="10"/>
      <c r="C440" s="10"/>
      <c r="D440" s="10"/>
      <c r="E440" s="10"/>
      <c r="F440" s="10"/>
      <c r="G440" s="11" t="str">
        <f>IF($A440="","",IF($H440&gt;0,"ausgegeben","verfügbar"))</f>
        <v/>
      </c>
      <c r="H440" s="11" t="str">
        <f>IF($A440="","",COUNTIFS('Ausgaben'!$B$3:$B$502,$A440,'Ausgaben'!$H$3:$H$502,"offen")+COUNTIFS('Ausgaben'!$B$3:$B$502,$A440,'Ausgaben'!$H$3:$H$502,"überfällig"))</f>
        <v/>
      </c>
      <c r="I440" s="10"/>
    </row>
    <row r="441" spans="1:9" x14ac:dyDescent="0.25">
      <c r="A441" s="10"/>
      <c r="B441" s="10"/>
      <c r="C441" s="10"/>
      <c r="D441" s="10"/>
      <c r="E441" s="10"/>
      <c r="F441" s="10"/>
      <c r="G441" s="11" t="str">
        <f>IF($A441="","",IF($H441&gt;0,"ausgegeben","verfügbar"))</f>
        <v/>
      </c>
      <c r="H441" s="11" t="str">
        <f>IF($A441="","",COUNTIFS('Ausgaben'!$B$3:$B$502,$A441,'Ausgaben'!$H$3:$H$502,"offen")+COUNTIFS('Ausgaben'!$B$3:$B$502,$A441,'Ausgaben'!$H$3:$H$502,"überfällig"))</f>
        <v/>
      </c>
      <c r="I441" s="10"/>
    </row>
    <row r="442" spans="1:9" x14ac:dyDescent="0.25">
      <c r="A442" s="10"/>
      <c r="B442" s="10"/>
      <c r="C442" s="10"/>
      <c r="D442" s="10"/>
      <c r="E442" s="10"/>
      <c r="F442" s="10"/>
      <c r="G442" s="11" t="str">
        <f>IF($A442="","",IF($H442&gt;0,"ausgegeben","verfügbar"))</f>
        <v/>
      </c>
      <c r="H442" s="11" t="str">
        <f>IF($A442="","",COUNTIFS('Ausgaben'!$B$3:$B$502,$A442,'Ausgaben'!$H$3:$H$502,"offen")+COUNTIFS('Ausgaben'!$B$3:$B$502,$A442,'Ausgaben'!$H$3:$H$502,"überfällig"))</f>
        <v/>
      </c>
      <c r="I442" s="10"/>
    </row>
    <row r="443" spans="1:9" x14ac:dyDescent="0.25">
      <c r="A443" s="10"/>
      <c r="B443" s="10"/>
      <c r="C443" s="10"/>
      <c r="D443" s="10"/>
      <c r="E443" s="10"/>
      <c r="F443" s="10"/>
      <c r="G443" s="11" t="str">
        <f>IF($A443="","",IF($H443&gt;0,"ausgegeben","verfügbar"))</f>
        <v/>
      </c>
      <c r="H443" s="11" t="str">
        <f>IF($A443="","",COUNTIFS('Ausgaben'!$B$3:$B$502,$A443,'Ausgaben'!$H$3:$H$502,"offen")+COUNTIFS('Ausgaben'!$B$3:$B$502,$A443,'Ausgaben'!$H$3:$H$502,"überfällig"))</f>
        <v/>
      </c>
      <c r="I443" s="10"/>
    </row>
    <row r="444" spans="1:9" x14ac:dyDescent="0.25">
      <c r="A444" s="10"/>
      <c r="B444" s="10"/>
      <c r="C444" s="10"/>
      <c r="D444" s="10"/>
      <c r="E444" s="10"/>
      <c r="F444" s="10"/>
      <c r="G444" s="11" t="str">
        <f>IF($A444="","",IF($H444&gt;0,"ausgegeben","verfügbar"))</f>
        <v/>
      </c>
      <c r="H444" s="11" t="str">
        <f>IF($A444="","",COUNTIFS('Ausgaben'!$B$3:$B$502,$A444,'Ausgaben'!$H$3:$H$502,"offen")+COUNTIFS('Ausgaben'!$B$3:$B$502,$A444,'Ausgaben'!$H$3:$H$502,"überfällig"))</f>
        <v/>
      </c>
      <c r="I444" s="10"/>
    </row>
    <row r="445" spans="1:9" x14ac:dyDescent="0.25">
      <c r="A445" s="10"/>
      <c r="B445" s="10"/>
      <c r="C445" s="10"/>
      <c r="D445" s="10"/>
      <c r="E445" s="10"/>
      <c r="F445" s="10"/>
      <c r="G445" s="11" t="str">
        <f>IF($A445="","",IF($H445&gt;0,"ausgegeben","verfügbar"))</f>
        <v/>
      </c>
      <c r="H445" s="11" t="str">
        <f>IF($A445="","",COUNTIFS('Ausgaben'!$B$3:$B$502,$A445,'Ausgaben'!$H$3:$H$502,"offen")+COUNTIFS('Ausgaben'!$B$3:$B$502,$A445,'Ausgaben'!$H$3:$H$502,"überfällig"))</f>
        <v/>
      </c>
      <c r="I445" s="10"/>
    </row>
    <row r="446" spans="1:9" x14ac:dyDescent="0.25">
      <c r="A446" s="10"/>
      <c r="B446" s="10"/>
      <c r="C446" s="10"/>
      <c r="D446" s="10"/>
      <c r="E446" s="10"/>
      <c r="F446" s="10"/>
      <c r="G446" s="11" t="str">
        <f>IF($A446="","",IF($H446&gt;0,"ausgegeben","verfügbar"))</f>
        <v/>
      </c>
      <c r="H446" s="11" t="str">
        <f>IF($A446="","",COUNTIFS('Ausgaben'!$B$3:$B$502,$A446,'Ausgaben'!$H$3:$H$502,"offen")+COUNTIFS('Ausgaben'!$B$3:$B$502,$A446,'Ausgaben'!$H$3:$H$502,"überfällig"))</f>
        <v/>
      </c>
      <c r="I446" s="10"/>
    </row>
    <row r="447" spans="1:9" x14ac:dyDescent="0.25">
      <c r="A447" s="10"/>
      <c r="B447" s="10"/>
      <c r="C447" s="10"/>
      <c r="D447" s="10"/>
      <c r="E447" s="10"/>
      <c r="F447" s="10"/>
      <c r="G447" s="11" t="str">
        <f>IF($A447="","",IF($H447&gt;0,"ausgegeben","verfügbar"))</f>
        <v/>
      </c>
      <c r="H447" s="11" t="str">
        <f>IF($A447="","",COUNTIFS('Ausgaben'!$B$3:$B$502,$A447,'Ausgaben'!$H$3:$H$502,"offen")+COUNTIFS('Ausgaben'!$B$3:$B$502,$A447,'Ausgaben'!$H$3:$H$502,"überfällig"))</f>
        <v/>
      </c>
      <c r="I447" s="10"/>
    </row>
    <row r="448" spans="1:9" x14ac:dyDescent="0.25">
      <c r="A448" s="10"/>
      <c r="B448" s="10"/>
      <c r="C448" s="10"/>
      <c r="D448" s="10"/>
      <c r="E448" s="10"/>
      <c r="F448" s="10"/>
      <c r="G448" s="11" t="str">
        <f>IF($A448="","",IF($H448&gt;0,"ausgegeben","verfügbar"))</f>
        <v/>
      </c>
      <c r="H448" s="11" t="str">
        <f>IF($A448="","",COUNTIFS('Ausgaben'!$B$3:$B$502,$A448,'Ausgaben'!$H$3:$H$502,"offen")+COUNTIFS('Ausgaben'!$B$3:$B$502,$A448,'Ausgaben'!$H$3:$H$502,"überfällig"))</f>
        <v/>
      </c>
      <c r="I448" s="10"/>
    </row>
    <row r="449" spans="1:9" x14ac:dyDescent="0.25">
      <c r="A449" s="10"/>
      <c r="B449" s="10"/>
      <c r="C449" s="10"/>
      <c r="D449" s="10"/>
      <c r="E449" s="10"/>
      <c r="F449" s="10"/>
      <c r="G449" s="11" t="str">
        <f>IF($A449="","",IF($H449&gt;0,"ausgegeben","verfügbar"))</f>
        <v/>
      </c>
      <c r="H449" s="11" t="str">
        <f>IF($A449="","",COUNTIFS('Ausgaben'!$B$3:$B$502,$A449,'Ausgaben'!$H$3:$H$502,"offen")+COUNTIFS('Ausgaben'!$B$3:$B$502,$A449,'Ausgaben'!$H$3:$H$502,"überfällig"))</f>
        <v/>
      </c>
      <c r="I449" s="10"/>
    </row>
    <row r="450" spans="1:9" x14ac:dyDescent="0.25">
      <c r="A450" s="10"/>
      <c r="B450" s="10"/>
      <c r="C450" s="10"/>
      <c r="D450" s="10"/>
      <c r="E450" s="10"/>
      <c r="F450" s="10"/>
      <c r="G450" s="11" t="str">
        <f>IF($A450="","",IF($H450&gt;0,"ausgegeben","verfügbar"))</f>
        <v/>
      </c>
      <c r="H450" s="11" t="str">
        <f>IF($A450="","",COUNTIFS('Ausgaben'!$B$3:$B$502,$A450,'Ausgaben'!$H$3:$H$502,"offen")+COUNTIFS('Ausgaben'!$B$3:$B$502,$A450,'Ausgaben'!$H$3:$H$502,"überfällig"))</f>
        <v/>
      </c>
      <c r="I450" s="10"/>
    </row>
    <row r="451" spans="1:9" x14ac:dyDescent="0.25">
      <c r="A451" s="10"/>
      <c r="B451" s="10"/>
      <c r="C451" s="10"/>
      <c r="D451" s="10"/>
      <c r="E451" s="10"/>
      <c r="F451" s="10"/>
      <c r="G451" s="11" t="str">
        <f>IF($A451="","",IF($H451&gt;0,"ausgegeben","verfügbar"))</f>
        <v/>
      </c>
      <c r="H451" s="11" t="str">
        <f>IF($A451="","",COUNTIFS('Ausgaben'!$B$3:$B$502,$A451,'Ausgaben'!$H$3:$H$502,"offen")+COUNTIFS('Ausgaben'!$B$3:$B$502,$A451,'Ausgaben'!$H$3:$H$502,"überfällig"))</f>
        <v/>
      </c>
      <c r="I451" s="10"/>
    </row>
    <row r="452" spans="1:9" x14ac:dyDescent="0.25">
      <c r="A452" s="10"/>
      <c r="B452" s="10"/>
      <c r="C452" s="10"/>
      <c r="D452" s="10"/>
      <c r="E452" s="10"/>
      <c r="F452" s="10"/>
      <c r="G452" s="11" t="str">
        <f>IF($A452="","",IF($H452&gt;0,"ausgegeben","verfügbar"))</f>
        <v/>
      </c>
      <c r="H452" s="11" t="str">
        <f>IF($A452="","",COUNTIFS('Ausgaben'!$B$3:$B$502,$A452,'Ausgaben'!$H$3:$H$502,"offen")+COUNTIFS('Ausgaben'!$B$3:$B$502,$A452,'Ausgaben'!$H$3:$H$502,"überfällig"))</f>
        <v/>
      </c>
      <c r="I452" s="10"/>
    </row>
    <row r="453" spans="1:9" x14ac:dyDescent="0.25">
      <c r="A453" s="10"/>
      <c r="B453" s="10"/>
      <c r="C453" s="10"/>
      <c r="D453" s="10"/>
      <c r="E453" s="10"/>
      <c r="F453" s="10"/>
      <c r="G453" s="11" t="str">
        <f>IF($A453="","",IF($H453&gt;0,"ausgegeben","verfügbar"))</f>
        <v/>
      </c>
      <c r="H453" s="11" t="str">
        <f>IF($A453="","",COUNTIFS('Ausgaben'!$B$3:$B$502,$A453,'Ausgaben'!$H$3:$H$502,"offen")+COUNTIFS('Ausgaben'!$B$3:$B$502,$A453,'Ausgaben'!$H$3:$H$502,"überfällig"))</f>
        <v/>
      </c>
      <c r="I453" s="10"/>
    </row>
    <row r="454" spans="1:9" x14ac:dyDescent="0.25">
      <c r="A454" s="10"/>
      <c r="B454" s="10"/>
      <c r="C454" s="10"/>
      <c r="D454" s="10"/>
      <c r="E454" s="10"/>
      <c r="F454" s="10"/>
      <c r="G454" s="11" t="str">
        <f>IF($A454="","",IF($H454&gt;0,"ausgegeben","verfügbar"))</f>
        <v/>
      </c>
      <c r="H454" s="11" t="str">
        <f>IF($A454="","",COUNTIFS('Ausgaben'!$B$3:$B$502,$A454,'Ausgaben'!$H$3:$H$502,"offen")+COUNTIFS('Ausgaben'!$B$3:$B$502,$A454,'Ausgaben'!$H$3:$H$502,"überfällig"))</f>
        <v/>
      </c>
      <c r="I454" s="10"/>
    </row>
    <row r="455" spans="1:9" x14ac:dyDescent="0.25">
      <c r="A455" s="10"/>
      <c r="B455" s="10"/>
      <c r="C455" s="10"/>
      <c r="D455" s="10"/>
      <c r="E455" s="10"/>
      <c r="F455" s="10"/>
      <c r="G455" s="11" t="str">
        <f>IF($A455="","",IF($H455&gt;0,"ausgegeben","verfügbar"))</f>
        <v/>
      </c>
      <c r="H455" s="11" t="str">
        <f>IF($A455="","",COUNTIFS('Ausgaben'!$B$3:$B$502,$A455,'Ausgaben'!$H$3:$H$502,"offen")+COUNTIFS('Ausgaben'!$B$3:$B$502,$A455,'Ausgaben'!$H$3:$H$502,"überfällig"))</f>
        <v/>
      </c>
      <c r="I455" s="10"/>
    </row>
    <row r="456" spans="1:9" x14ac:dyDescent="0.25">
      <c r="A456" s="10"/>
      <c r="B456" s="10"/>
      <c r="C456" s="10"/>
      <c r="D456" s="10"/>
      <c r="E456" s="10"/>
      <c r="F456" s="10"/>
      <c r="G456" s="11" t="str">
        <f>IF($A456="","",IF($H456&gt;0,"ausgegeben","verfügbar"))</f>
        <v/>
      </c>
      <c r="H456" s="11" t="str">
        <f>IF($A456="","",COUNTIFS('Ausgaben'!$B$3:$B$502,$A456,'Ausgaben'!$H$3:$H$502,"offen")+COUNTIFS('Ausgaben'!$B$3:$B$502,$A456,'Ausgaben'!$H$3:$H$502,"überfällig"))</f>
        <v/>
      </c>
      <c r="I456" s="10"/>
    </row>
    <row r="457" spans="1:9" x14ac:dyDescent="0.25">
      <c r="A457" s="10"/>
      <c r="B457" s="10"/>
      <c r="C457" s="10"/>
      <c r="D457" s="10"/>
      <c r="E457" s="10"/>
      <c r="F457" s="10"/>
      <c r="G457" s="11" t="str">
        <f>IF($A457="","",IF($H457&gt;0,"ausgegeben","verfügbar"))</f>
        <v/>
      </c>
      <c r="H457" s="11" t="str">
        <f>IF($A457="","",COUNTIFS('Ausgaben'!$B$3:$B$502,$A457,'Ausgaben'!$H$3:$H$502,"offen")+COUNTIFS('Ausgaben'!$B$3:$B$502,$A457,'Ausgaben'!$H$3:$H$502,"überfällig"))</f>
        <v/>
      </c>
      <c r="I457" s="10"/>
    </row>
    <row r="458" spans="1:9" x14ac:dyDescent="0.25">
      <c r="A458" s="10"/>
      <c r="B458" s="10"/>
      <c r="C458" s="10"/>
      <c r="D458" s="10"/>
      <c r="E458" s="10"/>
      <c r="F458" s="10"/>
      <c r="G458" s="11" t="str">
        <f>IF($A458="","",IF($H458&gt;0,"ausgegeben","verfügbar"))</f>
        <v/>
      </c>
      <c r="H458" s="11" t="str">
        <f>IF($A458="","",COUNTIFS('Ausgaben'!$B$3:$B$502,$A458,'Ausgaben'!$H$3:$H$502,"offen")+COUNTIFS('Ausgaben'!$B$3:$B$502,$A458,'Ausgaben'!$H$3:$H$502,"überfällig"))</f>
        <v/>
      </c>
      <c r="I458" s="10"/>
    </row>
    <row r="459" spans="1:9" x14ac:dyDescent="0.25">
      <c r="A459" s="10"/>
      <c r="B459" s="10"/>
      <c r="C459" s="10"/>
      <c r="D459" s="10"/>
      <c r="E459" s="10"/>
      <c r="F459" s="10"/>
      <c r="G459" s="11" t="str">
        <f>IF($A459="","",IF($H459&gt;0,"ausgegeben","verfügbar"))</f>
        <v/>
      </c>
      <c r="H459" s="11" t="str">
        <f>IF($A459="","",COUNTIFS('Ausgaben'!$B$3:$B$502,$A459,'Ausgaben'!$H$3:$H$502,"offen")+COUNTIFS('Ausgaben'!$B$3:$B$502,$A459,'Ausgaben'!$H$3:$H$502,"überfällig"))</f>
        <v/>
      </c>
      <c r="I459" s="10"/>
    </row>
    <row r="460" spans="1:9" x14ac:dyDescent="0.25">
      <c r="A460" s="10"/>
      <c r="B460" s="10"/>
      <c r="C460" s="10"/>
      <c r="D460" s="10"/>
      <c r="E460" s="10"/>
      <c r="F460" s="10"/>
      <c r="G460" s="11" t="str">
        <f>IF($A460="","",IF($H460&gt;0,"ausgegeben","verfügbar"))</f>
        <v/>
      </c>
      <c r="H460" s="11" t="str">
        <f>IF($A460="","",COUNTIFS('Ausgaben'!$B$3:$B$502,$A460,'Ausgaben'!$H$3:$H$502,"offen")+COUNTIFS('Ausgaben'!$B$3:$B$502,$A460,'Ausgaben'!$H$3:$H$502,"überfällig"))</f>
        <v/>
      </c>
      <c r="I460" s="10"/>
    </row>
    <row r="461" spans="1:9" x14ac:dyDescent="0.25">
      <c r="A461" s="10"/>
      <c r="B461" s="10"/>
      <c r="C461" s="10"/>
      <c r="D461" s="10"/>
      <c r="E461" s="10"/>
      <c r="F461" s="10"/>
      <c r="G461" s="11" t="str">
        <f>IF($A461="","",IF($H461&gt;0,"ausgegeben","verfügbar"))</f>
        <v/>
      </c>
      <c r="H461" s="11" t="str">
        <f>IF($A461="","",COUNTIFS('Ausgaben'!$B$3:$B$502,$A461,'Ausgaben'!$H$3:$H$502,"offen")+COUNTIFS('Ausgaben'!$B$3:$B$502,$A461,'Ausgaben'!$H$3:$H$502,"überfällig"))</f>
        <v/>
      </c>
      <c r="I461" s="10"/>
    </row>
    <row r="462" spans="1:9" x14ac:dyDescent="0.25">
      <c r="A462" s="10"/>
      <c r="B462" s="10"/>
      <c r="C462" s="10"/>
      <c r="D462" s="10"/>
      <c r="E462" s="10"/>
      <c r="F462" s="10"/>
      <c r="G462" s="11" t="str">
        <f>IF($A462="","",IF($H462&gt;0,"ausgegeben","verfügbar"))</f>
        <v/>
      </c>
      <c r="H462" s="11" t="str">
        <f>IF($A462="","",COUNTIFS('Ausgaben'!$B$3:$B$502,$A462,'Ausgaben'!$H$3:$H$502,"offen")+COUNTIFS('Ausgaben'!$B$3:$B$502,$A462,'Ausgaben'!$H$3:$H$502,"überfällig"))</f>
        <v/>
      </c>
      <c r="I462" s="10"/>
    </row>
    <row r="463" spans="1:9" x14ac:dyDescent="0.25">
      <c r="A463" s="10"/>
      <c r="B463" s="10"/>
      <c r="C463" s="10"/>
      <c r="D463" s="10"/>
      <c r="E463" s="10"/>
      <c r="F463" s="10"/>
      <c r="G463" s="11" t="str">
        <f>IF($A463="","",IF($H463&gt;0,"ausgegeben","verfügbar"))</f>
        <v/>
      </c>
      <c r="H463" s="11" t="str">
        <f>IF($A463="","",COUNTIFS('Ausgaben'!$B$3:$B$502,$A463,'Ausgaben'!$H$3:$H$502,"offen")+COUNTIFS('Ausgaben'!$B$3:$B$502,$A463,'Ausgaben'!$H$3:$H$502,"überfällig"))</f>
        <v/>
      </c>
      <c r="I463" s="10"/>
    </row>
    <row r="464" spans="1:9" x14ac:dyDescent="0.25">
      <c r="A464" s="10"/>
      <c r="B464" s="10"/>
      <c r="C464" s="10"/>
      <c r="D464" s="10"/>
      <c r="E464" s="10"/>
      <c r="F464" s="10"/>
      <c r="G464" s="11" t="str">
        <f>IF($A464="","",IF($H464&gt;0,"ausgegeben","verfügbar"))</f>
        <v/>
      </c>
      <c r="H464" s="11" t="str">
        <f>IF($A464="","",COUNTIFS('Ausgaben'!$B$3:$B$502,$A464,'Ausgaben'!$H$3:$H$502,"offen")+COUNTIFS('Ausgaben'!$B$3:$B$502,$A464,'Ausgaben'!$H$3:$H$502,"überfällig"))</f>
        <v/>
      </c>
      <c r="I464" s="10"/>
    </row>
    <row r="465" spans="1:9" x14ac:dyDescent="0.25">
      <c r="A465" s="10"/>
      <c r="B465" s="10"/>
      <c r="C465" s="10"/>
      <c r="D465" s="10"/>
      <c r="E465" s="10"/>
      <c r="F465" s="10"/>
      <c r="G465" s="11" t="str">
        <f>IF($A465="","",IF($H465&gt;0,"ausgegeben","verfügbar"))</f>
        <v/>
      </c>
      <c r="H465" s="11" t="str">
        <f>IF($A465="","",COUNTIFS('Ausgaben'!$B$3:$B$502,$A465,'Ausgaben'!$H$3:$H$502,"offen")+COUNTIFS('Ausgaben'!$B$3:$B$502,$A465,'Ausgaben'!$H$3:$H$502,"überfällig"))</f>
        <v/>
      </c>
      <c r="I465" s="10"/>
    </row>
    <row r="466" spans="1:9" x14ac:dyDescent="0.25">
      <c r="A466" s="10"/>
      <c r="B466" s="10"/>
      <c r="C466" s="10"/>
      <c r="D466" s="10"/>
      <c r="E466" s="10"/>
      <c r="F466" s="10"/>
      <c r="G466" s="11" t="str">
        <f>IF($A466="","",IF($H466&gt;0,"ausgegeben","verfügbar"))</f>
        <v/>
      </c>
      <c r="H466" s="11" t="str">
        <f>IF($A466="","",COUNTIFS('Ausgaben'!$B$3:$B$502,$A466,'Ausgaben'!$H$3:$H$502,"offen")+COUNTIFS('Ausgaben'!$B$3:$B$502,$A466,'Ausgaben'!$H$3:$H$502,"überfällig"))</f>
        <v/>
      </c>
      <c r="I466" s="10"/>
    </row>
    <row r="467" spans="1:9" x14ac:dyDescent="0.25">
      <c r="A467" s="10"/>
      <c r="B467" s="10"/>
      <c r="C467" s="10"/>
      <c r="D467" s="10"/>
      <c r="E467" s="10"/>
      <c r="F467" s="10"/>
      <c r="G467" s="11" t="str">
        <f>IF($A467="","",IF($H467&gt;0,"ausgegeben","verfügbar"))</f>
        <v/>
      </c>
      <c r="H467" s="11" t="str">
        <f>IF($A467="","",COUNTIFS('Ausgaben'!$B$3:$B$502,$A467,'Ausgaben'!$H$3:$H$502,"offen")+COUNTIFS('Ausgaben'!$B$3:$B$502,$A467,'Ausgaben'!$H$3:$H$502,"überfällig"))</f>
        <v/>
      </c>
      <c r="I467" s="10"/>
    </row>
    <row r="468" spans="1:9" x14ac:dyDescent="0.25">
      <c r="A468" s="10"/>
      <c r="B468" s="10"/>
      <c r="C468" s="10"/>
      <c r="D468" s="10"/>
      <c r="E468" s="10"/>
      <c r="F468" s="10"/>
      <c r="G468" s="11" t="str">
        <f>IF($A468="","",IF($H468&gt;0,"ausgegeben","verfügbar"))</f>
        <v/>
      </c>
      <c r="H468" s="11" t="str">
        <f>IF($A468="","",COUNTIFS('Ausgaben'!$B$3:$B$502,$A468,'Ausgaben'!$H$3:$H$502,"offen")+COUNTIFS('Ausgaben'!$B$3:$B$502,$A468,'Ausgaben'!$H$3:$H$502,"überfällig"))</f>
        <v/>
      </c>
      <c r="I468" s="10"/>
    </row>
    <row r="469" spans="1:9" x14ac:dyDescent="0.25">
      <c r="A469" s="10"/>
      <c r="B469" s="10"/>
      <c r="C469" s="10"/>
      <c r="D469" s="10"/>
      <c r="E469" s="10"/>
      <c r="F469" s="10"/>
      <c r="G469" s="11" t="str">
        <f>IF($A469="","",IF($H469&gt;0,"ausgegeben","verfügbar"))</f>
        <v/>
      </c>
      <c r="H469" s="11" t="str">
        <f>IF($A469="","",COUNTIFS('Ausgaben'!$B$3:$B$502,$A469,'Ausgaben'!$H$3:$H$502,"offen")+COUNTIFS('Ausgaben'!$B$3:$B$502,$A469,'Ausgaben'!$H$3:$H$502,"überfällig"))</f>
        <v/>
      </c>
      <c r="I469" s="10"/>
    </row>
    <row r="470" spans="1:9" x14ac:dyDescent="0.25">
      <c r="A470" s="10"/>
      <c r="B470" s="10"/>
      <c r="C470" s="10"/>
      <c r="D470" s="10"/>
      <c r="E470" s="10"/>
      <c r="F470" s="10"/>
      <c r="G470" s="11" t="str">
        <f>IF($A470="","",IF($H470&gt;0,"ausgegeben","verfügbar"))</f>
        <v/>
      </c>
      <c r="H470" s="11" t="str">
        <f>IF($A470="","",COUNTIFS('Ausgaben'!$B$3:$B$502,$A470,'Ausgaben'!$H$3:$H$502,"offen")+COUNTIFS('Ausgaben'!$B$3:$B$502,$A470,'Ausgaben'!$H$3:$H$502,"überfällig"))</f>
        <v/>
      </c>
      <c r="I470" s="10"/>
    </row>
    <row r="471" spans="1:9" x14ac:dyDescent="0.25">
      <c r="A471" s="10"/>
      <c r="B471" s="10"/>
      <c r="C471" s="10"/>
      <c r="D471" s="10"/>
      <c r="E471" s="10"/>
      <c r="F471" s="10"/>
      <c r="G471" s="11" t="str">
        <f>IF($A471="","",IF($H471&gt;0,"ausgegeben","verfügbar"))</f>
        <v/>
      </c>
      <c r="H471" s="11" t="str">
        <f>IF($A471="","",COUNTIFS('Ausgaben'!$B$3:$B$502,$A471,'Ausgaben'!$H$3:$H$502,"offen")+COUNTIFS('Ausgaben'!$B$3:$B$502,$A471,'Ausgaben'!$H$3:$H$502,"überfällig"))</f>
        <v/>
      </c>
      <c r="I471" s="10"/>
    </row>
    <row r="472" spans="1:9" x14ac:dyDescent="0.25">
      <c r="A472" s="10"/>
      <c r="B472" s="10"/>
      <c r="C472" s="10"/>
      <c r="D472" s="10"/>
      <c r="E472" s="10"/>
      <c r="F472" s="10"/>
      <c r="G472" s="11" t="str">
        <f>IF($A472="","",IF($H472&gt;0,"ausgegeben","verfügbar"))</f>
        <v/>
      </c>
      <c r="H472" s="11" t="str">
        <f>IF($A472="","",COUNTIFS('Ausgaben'!$B$3:$B$502,$A472,'Ausgaben'!$H$3:$H$502,"offen")+COUNTIFS('Ausgaben'!$B$3:$B$502,$A472,'Ausgaben'!$H$3:$H$502,"überfällig"))</f>
        <v/>
      </c>
      <c r="I472" s="10"/>
    </row>
    <row r="473" spans="1:9" x14ac:dyDescent="0.25">
      <c r="A473" s="10"/>
      <c r="B473" s="10"/>
      <c r="C473" s="10"/>
      <c r="D473" s="10"/>
      <c r="E473" s="10"/>
      <c r="F473" s="10"/>
      <c r="G473" s="11" t="str">
        <f>IF($A473="","",IF($H473&gt;0,"ausgegeben","verfügbar"))</f>
        <v/>
      </c>
      <c r="H473" s="11" t="str">
        <f>IF($A473="","",COUNTIFS('Ausgaben'!$B$3:$B$502,$A473,'Ausgaben'!$H$3:$H$502,"offen")+COUNTIFS('Ausgaben'!$B$3:$B$502,$A473,'Ausgaben'!$H$3:$H$502,"überfällig"))</f>
        <v/>
      </c>
      <c r="I473" s="10"/>
    </row>
    <row r="474" spans="1:9" x14ac:dyDescent="0.25">
      <c r="A474" s="10"/>
      <c r="B474" s="10"/>
      <c r="C474" s="10"/>
      <c r="D474" s="10"/>
      <c r="E474" s="10"/>
      <c r="F474" s="10"/>
      <c r="G474" s="11" t="str">
        <f>IF($A474="","",IF($H474&gt;0,"ausgegeben","verfügbar"))</f>
        <v/>
      </c>
      <c r="H474" s="11" t="str">
        <f>IF($A474="","",COUNTIFS('Ausgaben'!$B$3:$B$502,$A474,'Ausgaben'!$H$3:$H$502,"offen")+COUNTIFS('Ausgaben'!$B$3:$B$502,$A474,'Ausgaben'!$H$3:$H$502,"überfällig"))</f>
        <v/>
      </c>
      <c r="I474" s="10"/>
    </row>
    <row r="475" spans="1:9" x14ac:dyDescent="0.25">
      <c r="A475" s="10"/>
      <c r="B475" s="10"/>
      <c r="C475" s="10"/>
      <c r="D475" s="10"/>
      <c r="E475" s="10"/>
      <c r="F475" s="10"/>
      <c r="G475" s="11" t="str">
        <f>IF($A475="","",IF($H475&gt;0,"ausgegeben","verfügbar"))</f>
        <v/>
      </c>
      <c r="H475" s="11" t="str">
        <f>IF($A475="","",COUNTIFS('Ausgaben'!$B$3:$B$502,$A475,'Ausgaben'!$H$3:$H$502,"offen")+COUNTIFS('Ausgaben'!$B$3:$B$502,$A475,'Ausgaben'!$H$3:$H$502,"überfällig"))</f>
        <v/>
      </c>
      <c r="I475" s="10"/>
    </row>
    <row r="476" spans="1:9" x14ac:dyDescent="0.25">
      <c r="A476" s="10"/>
      <c r="B476" s="10"/>
      <c r="C476" s="10"/>
      <c r="D476" s="10"/>
      <c r="E476" s="10"/>
      <c r="F476" s="10"/>
      <c r="G476" s="11" t="str">
        <f>IF($A476="","",IF($H476&gt;0,"ausgegeben","verfügbar"))</f>
        <v/>
      </c>
      <c r="H476" s="11" t="str">
        <f>IF($A476="","",COUNTIFS('Ausgaben'!$B$3:$B$502,$A476,'Ausgaben'!$H$3:$H$502,"offen")+COUNTIFS('Ausgaben'!$B$3:$B$502,$A476,'Ausgaben'!$H$3:$H$502,"überfällig"))</f>
        <v/>
      </c>
      <c r="I476" s="10"/>
    </row>
    <row r="477" spans="1:9" x14ac:dyDescent="0.25">
      <c r="A477" s="10"/>
      <c r="B477" s="10"/>
      <c r="C477" s="10"/>
      <c r="D477" s="10"/>
      <c r="E477" s="10"/>
      <c r="F477" s="10"/>
      <c r="G477" s="11" t="str">
        <f>IF($A477="","",IF($H477&gt;0,"ausgegeben","verfügbar"))</f>
        <v/>
      </c>
      <c r="H477" s="11" t="str">
        <f>IF($A477="","",COUNTIFS('Ausgaben'!$B$3:$B$502,$A477,'Ausgaben'!$H$3:$H$502,"offen")+COUNTIFS('Ausgaben'!$B$3:$B$502,$A477,'Ausgaben'!$H$3:$H$502,"überfällig"))</f>
        <v/>
      </c>
      <c r="I477" s="10"/>
    </row>
    <row r="478" spans="1:9" x14ac:dyDescent="0.25">
      <c r="A478" s="10"/>
      <c r="B478" s="10"/>
      <c r="C478" s="10"/>
      <c r="D478" s="10"/>
      <c r="E478" s="10"/>
      <c r="F478" s="10"/>
      <c r="G478" s="11" t="str">
        <f>IF($A478="","",IF($H478&gt;0,"ausgegeben","verfügbar"))</f>
        <v/>
      </c>
      <c r="H478" s="11" t="str">
        <f>IF($A478="","",COUNTIFS('Ausgaben'!$B$3:$B$502,$A478,'Ausgaben'!$H$3:$H$502,"offen")+COUNTIFS('Ausgaben'!$B$3:$B$502,$A478,'Ausgaben'!$H$3:$H$502,"überfällig"))</f>
        <v/>
      </c>
      <c r="I478" s="10"/>
    </row>
    <row r="479" spans="1:9" x14ac:dyDescent="0.25">
      <c r="A479" s="10"/>
      <c r="B479" s="10"/>
      <c r="C479" s="10"/>
      <c r="D479" s="10"/>
      <c r="E479" s="10"/>
      <c r="F479" s="10"/>
      <c r="G479" s="11" t="str">
        <f>IF($A479="","",IF($H479&gt;0,"ausgegeben","verfügbar"))</f>
        <v/>
      </c>
      <c r="H479" s="11" t="str">
        <f>IF($A479="","",COUNTIFS('Ausgaben'!$B$3:$B$502,$A479,'Ausgaben'!$H$3:$H$502,"offen")+COUNTIFS('Ausgaben'!$B$3:$B$502,$A479,'Ausgaben'!$H$3:$H$502,"überfällig"))</f>
        <v/>
      </c>
      <c r="I479" s="10"/>
    </row>
    <row r="480" spans="1:9" x14ac:dyDescent="0.25">
      <c r="A480" s="10"/>
      <c r="B480" s="10"/>
      <c r="C480" s="10"/>
      <c r="D480" s="10"/>
      <c r="E480" s="10"/>
      <c r="F480" s="10"/>
      <c r="G480" s="11" t="str">
        <f>IF($A480="","",IF($H480&gt;0,"ausgegeben","verfügbar"))</f>
        <v/>
      </c>
      <c r="H480" s="11" t="str">
        <f>IF($A480="","",COUNTIFS('Ausgaben'!$B$3:$B$502,$A480,'Ausgaben'!$H$3:$H$502,"offen")+COUNTIFS('Ausgaben'!$B$3:$B$502,$A480,'Ausgaben'!$H$3:$H$502,"überfällig"))</f>
        <v/>
      </c>
      <c r="I480" s="10"/>
    </row>
    <row r="481" spans="1:9" x14ac:dyDescent="0.25">
      <c r="A481" s="10"/>
      <c r="B481" s="10"/>
      <c r="C481" s="10"/>
      <c r="D481" s="10"/>
      <c r="E481" s="10"/>
      <c r="F481" s="10"/>
      <c r="G481" s="11" t="str">
        <f>IF($A481="","",IF($H481&gt;0,"ausgegeben","verfügbar"))</f>
        <v/>
      </c>
      <c r="H481" s="11" t="str">
        <f>IF($A481="","",COUNTIFS('Ausgaben'!$B$3:$B$502,$A481,'Ausgaben'!$H$3:$H$502,"offen")+COUNTIFS('Ausgaben'!$B$3:$B$502,$A481,'Ausgaben'!$H$3:$H$502,"überfällig"))</f>
        <v/>
      </c>
      <c r="I481" s="10"/>
    </row>
    <row r="482" spans="1:9" x14ac:dyDescent="0.25">
      <c r="A482" s="10"/>
      <c r="B482" s="10"/>
      <c r="C482" s="10"/>
      <c r="D482" s="10"/>
      <c r="E482" s="10"/>
      <c r="F482" s="10"/>
      <c r="G482" s="11" t="str">
        <f>IF($A482="","",IF($H482&gt;0,"ausgegeben","verfügbar"))</f>
        <v/>
      </c>
      <c r="H482" s="11" t="str">
        <f>IF($A482="","",COUNTIFS('Ausgaben'!$B$3:$B$502,$A482,'Ausgaben'!$H$3:$H$502,"offen")+COUNTIFS('Ausgaben'!$B$3:$B$502,$A482,'Ausgaben'!$H$3:$H$502,"überfällig"))</f>
        <v/>
      </c>
      <c r="I482" s="10"/>
    </row>
    <row r="483" spans="1:9" x14ac:dyDescent="0.25">
      <c r="A483" s="10"/>
      <c r="B483" s="10"/>
      <c r="C483" s="10"/>
      <c r="D483" s="10"/>
      <c r="E483" s="10"/>
      <c r="F483" s="10"/>
      <c r="G483" s="11" t="str">
        <f>IF($A483="","",IF($H483&gt;0,"ausgegeben","verfügbar"))</f>
        <v/>
      </c>
      <c r="H483" s="11" t="str">
        <f>IF($A483="","",COUNTIFS('Ausgaben'!$B$3:$B$502,$A483,'Ausgaben'!$H$3:$H$502,"offen")+COUNTIFS('Ausgaben'!$B$3:$B$502,$A483,'Ausgaben'!$H$3:$H$502,"überfällig"))</f>
        <v/>
      </c>
      <c r="I483" s="10"/>
    </row>
    <row r="484" spans="1:9" x14ac:dyDescent="0.25">
      <c r="A484" s="10"/>
      <c r="B484" s="10"/>
      <c r="C484" s="10"/>
      <c r="D484" s="10"/>
      <c r="E484" s="10"/>
      <c r="F484" s="10"/>
      <c r="G484" s="11" t="str">
        <f>IF($A484="","",IF($H484&gt;0,"ausgegeben","verfügbar"))</f>
        <v/>
      </c>
      <c r="H484" s="11" t="str">
        <f>IF($A484="","",COUNTIFS('Ausgaben'!$B$3:$B$502,$A484,'Ausgaben'!$H$3:$H$502,"offen")+COUNTIFS('Ausgaben'!$B$3:$B$502,$A484,'Ausgaben'!$H$3:$H$502,"überfällig"))</f>
        <v/>
      </c>
      <c r="I484" s="10"/>
    </row>
    <row r="485" spans="1:9" x14ac:dyDescent="0.25">
      <c r="A485" s="10"/>
      <c r="B485" s="10"/>
      <c r="C485" s="10"/>
      <c r="D485" s="10"/>
      <c r="E485" s="10"/>
      <c r="F485" s="10"/>
      <c r="G485" s="11" t="str">
        <f>IF($A485="","",IF($H485&gt;0,"ausgegeben","verfügbar"))</f>
        <v/>
      </c>
      <c r="H485" s="11" t="str">
        <f>IF($A485="","",COUNTIFS('Ausgaben'!$B$3:$B$502,$A485,'Ausgaben'!$H$3:$H$502,"offen")+COUNTIFS('Ausgaben'!$B$3:$B$502,$A485,'Ausgaben'!$H$3:$H$502,"überfällig"))</f>
        <v/>
      </c>
      <c r="I485" s="10"/>
    </row>
    <row r="486" spans="1:9" x14ac:dyDescent="0.25">
      <c r="A486" s="10"/>
      <c r="B486" s="10"/>
      <c r="C486" s="10"/>
      <c r="D486" s="10"/>
      <c r="E486" s="10"/>
      <c r="F486" s="10"/>
      <c r="G486" s="11" t="str">
        <f>IF($A486="","",IF($H486&gt;0,"ausgegeben","verfügbar"))</f>
        <v/>
      </c>
      <c r="H486" s="11" t="str">
        <f>IF($A486="","",COUNTIFS('Ausgaben'!$B$3:$B$502,$A486,'Ausgaben'!$H$3:$H$502,"offen")+COUNTIFS('Ausgaben'!$B$3:$B$502,$A486,'Ausgaben'!$H$3:$H$502,"überfällig"))</f>
        <v/>
      </c>
      <c r="I486" s="10"/>
    </row>
    <row r="487" spans="1:9" x14ac:dyDescent="0.25">
      <c r="A487" s="10"/>
      <c r="B487" s="10"/>
      <c r="C487" s="10"/>
      <c r="D487" s="10"/>
      <c r="E487" s="10"/>
      <c r="F487" s="10"/>
      <c r="G487" s="11" t="str">
        <f>IF($A487="","",IF($H487&gt;0,"ausgegeben","verfügbar"))</f>
        <v/>
      </c>
      <c r="H487" s="11" t="str">
        <f>IF($A487="","",COUNTIFS('Ausgaben'!$B$3:$B$502,$A487,'Ausgaben'!$H$3:$H$502,"offen")+COUNTIFS('Ausgaben'!$B$3:$B$502,$A487,'Ausgaben'!$H$3:$H$502,"überfällig"))</f>
        <v/>
      </c>
      <c r="I487" s="10"/>
    </row>
    <row r="488" spans="1:9" x14ac:dyDescent="0.25">
      <c r="A488" s="10"/>
      <c r="B488" s="10"/>
      <c r="C488" s="10"/>
      <c r="D488" s="10"/>
      <c r="E488" s="10"/>
      <c r="F488" s="10"/>
      <c r="G488" s="11" t="str">
        <f>IF($A488="","",IF($H488&gt;0,"ausgegeben","verfügbar"))</f>
        <v/>
      </c>
      <c r="H488" s="11" t="str">
        <f>IF($A488="","",COUNTIFS('Ausgaben'!$B$3:$B$502,$A488,'Ausgaben'!$H$3:$H$502,"offen")+COUNTIFS('Ausgaben'!$B$3:$B$502,$A488,'Ausgaben'!$H$3:$H$502,"überfällig"))</f>
        <v/>
      </c>
      <c r="I488" s="10"/>
    </row>
    <row r="489" spans="1:9" x14ac:dyDescent="0.25">
      <c r="A489" s="10"/>
      <c r="B489" s="10"/>
      <c r="C489" s="10"/>
      <c r="D489" s="10"/>
      <c r="E489" s="10"/>
      <c r="F489" s="10"/>
      <c r="G489" s="11" t="str">
        <f>IF($A489="","",IF($H489&gt;0,"ausgegeben","verfügbar"))</f>
        <v/>
      </c>
      <c r="H489" s="11" t="str">
        <f>IF($A489="","",COUNTIFS('Ausgaben'!$B$3:$B$502,$A489,'Ausgaben'!$H$3:$H$502,"offen")+COUNTIFS('Ausgaben'!$B$3:$B$502,$A489,'Ausgaben'!$H$3:$H$502,"überfällig"))</f>
        <v/>
      </c>
      <c r="I489" s="10"/>
    </row>
    <row r="490" spans="1:9" x14ac:dyDescent="0.25">
      <c r="A490" s="10"/>
      <c r="B490" s="10"/>
      <c r="C490" s="10"/>
      <c r="D490" s="10"/>
      <c r="E490" s="10"/>
      <c r="F490" s="10"/>
      <c r="G490" s="11" t="str">
        <f>IF($A490="","",IF($H490&gt;0,"ausgegeben","verfügbar"))</f>
        <v/>
      </c>
      <c r="H490" s="11" t="str">
        <f>IF($A490="","",COUNTIFS('Ausgaben'!$B$3:$B$502,$A490,'Ausgaben'!$H$3:$H$502,"offen")+COUNTIFS('Ausgaben'!$B$3:$B$502,$A490,'Ausgaben'!$H$3:$H$502,"überfällig"))</f>
        <v/>
      </c>
      <c r="I490" s="10"/>
    </row>
    <row r="491" spans="1:9" x14ac:dyDescent="0.25">
      <c r="A491" s="10"/>
      <c r="B491" s="10"/>
      <c r="C491" s="10"/>
      <c r="D491" s="10"/>
      <c r="E491" s="10"/>
      <c r="F491" s="10"/>
      <c r="G491" s="11" t="str">
        <f>IF($A491="","",IF($H491&gt;0,"ausgegeben","verfügbar"))</f>
        <v/>
      </c>
      <c r="H491" s="11" t="str">
        <f>IF($A491="","",COUNTIFS('Ausgaben'!$B$3:$B$502,$A491,'Ausgaben'!$H$3:$H$502,"offen")+COUNTIFS('Ausgaben'!$B$3:$B$502,$A491,'Ausgaben'!$H$3:$H$502,"überfällig"))</f>
        <v/>
      </c>
      <c r="I491" s="10"/>
    </row>
    <row r="492" spans="1:9" x14ac:dyDescent="0.25">
      <c r="A492" s="10"/>
      <c r="B492" s="10"/>
      <c r="C492" s="10"/>
      <c r="D492" s="10"/>
      <c r="E492" s="10"/>
      <c r="F492" s="10"/>
      <c r="G492" s="11" t="str">
        <f>IF($A492="","",IF($H492&gt;0,"ausgegeben","verfügbar"))</f>
        <v/>
      </c>
      <c r="H492" s="11" t="str">
        <f>IF($A492="","",COUNTIFS('Ausgaben'!$B$3:$B$502,$A492,'Ausgaben'!$H$3:$H$502,"offen")+COUNTIFS('Ausgaben'!$B$3:$B$502,$A492,'Ausgaben'!$H$3:$H$502,"überfällig"))</f>
        <v/>
      </c>
      <c r="I492" s="10"/>
    </row>
    <row r="493" spans="1:9" x14ac:dyDescent="0.25">
      <c r="A493" s="10"/>
      <c r="B493" s="10"/>
      <c r="C493" s="10"/>
      <c r="D493" s="10"/>
      <c r="E493" s="10"/>
      <c r="F493" s="10"/>
      <c r="G493" s="11" t="str">
        <f>IF($A493="","",IF($H493&gt;0,"ausgegeben","verfügbar"))</f>
        <v/>
      </c>
      <c r="H493" s="11" t="str">
        <f>IF($A493="","",COUNTIFS('Ausgaben'!$B$3:$B$502,$A493,'Ausgaben'!$H$3:$H$502,"offen")+COUNTIFS('Ausgaben'!$B$3:$B$502,$A493,'Ausgaben'!$H$3:$H$502,"überfällig"))</f>
        <v/>
      </c>
      <c r="I493" s="10"/>
    </row>
    <row r="494" spans="1:9" x14ac:dyDescent="0.25">
      <c r="A494" s="10"/>
      <c r="B494" s="10"/>
      <c r="C494" s="10"/>
      <c r="D494" s="10"/>
      <c r="E494" s="10"/>
      <c r="F494" s="10"/>
      <c r="G494" s="11" t="str">
        <f>IF($A494="","",IF($H494&gt;0,"ausgegeben","verfügbar"))</f>
        <v/>
      </c>
      <c r="H494" s="11" t="str">
        <f>IF($A494="","",COUNTIFS('Ausgaben'!$B$3:$B$502,$A494,'Ausgaben'!$H$3:$H$502,"offen")+COUNTIFS('Ausgaben'!$B$3:$B$502,$A494,'Ausgaben'!$H$3:$H$502,"überfällig"))</f>
        <v/>
      </c>
      <c r="I494" s="10"/>
    </row>
    <row r="495" spans="1:9" x14ac:dyDescent="0.25">
      <c r="A495" s="10"/>
      <c r="B495" s="10"/>
      <c r="C495" s="10"/>
      <c r="D495" s="10"/>
      <c r="E495" s="10"/>
      <c r="F495" s="10"/>
      <c r="G495" s="11" t="str">
        <f>IF($A495="","",IF($H495&gt;0,"ausgegeben","verfügbar"))</f>
        <v/>
      </c>
      <c r="H495" s="11" t="str">
        <f>IF($A495="","",COUNTIFS('Ausgaben'!$B$3:$B$502,$A495,'Ausgaben'!$H$3:$H$502,"offen")+COUNTIFS('Ausgaben'!$B$3:$B$502,$A495,'Ausgaben'!$H$3:$H$502,"überfällig"))</f>
        <v/>
      </c>
      <c r="I495" s="10"/>
    </row>
    <row r="496" spans="1:9" x14ac:dyDescent="0.25">
      <c r="A496" s="10"/>
      <c r="B496" s="10"/>
      <c r="C496" s="10"/>
      <c r="D496" s="10"/>
      <c r="E496" s="10"/>
      <c r="F496" s="10"/>
      <c r="G496" s="11" t="str">
        <f>IF($A496="","",IF($H496&gt;0,"ausgegeben","verfügbar"))</f>
        <v/>
      </c>
      <c r="H496" s="11" t="str">
        <f>IF($A496="","",COUNTIFS('Ausgaben'!$B$3:$B$502,$A496,'Ausgaben'!$H$3:$H$502,"offen")+COUNTIFS('Ausgaben'!$B$3:$B$502,$A496,'Ausgaben'!$H$3:$H$502,"überfällig"))</f>
        <v/>
      </c>
      <c r="I496" s="10"/>
    </row>
    <row r="497" spans="1:9" x14ac:dyDescent="0.25">
      <c r="A497" s="10"/>
      <c r="B497" s="10"/>
      <c r="C497" s="10"/>
      <c r="D497" s="10"/>
      <c r="E497" s="10"/>
      <c r="F497" s="10"/>
      <c r="G497" s="11" t="str">
        <f>IF($A497="","",IF($H497&gt;0,"ausgegeben","verfügbar"))</f>
        <v/>
      </c>
      <c r="H497" s="11" t="str">
        <f>IF($A497="","",COUNTIFS('Ausgaben'!$B$3:$B$502,$A497,'Ausgaben'!$H$3:$H$502,"offen")+COUNTIFS('Ausgaben'!$B$3:$B$502,$A497,'Ausgaben'!$H$3:$H$502,"überfällig"))</f>
        <v/>
      </c>
      <c r="I497" s="10"/>
    </row>
    <row r="498" spans="1:9" x14ac:dyDescent="0.25">
      <c r="A498" s="10"/>
      <c r="B498" s="10"/>
      <c r="C498" s="10"/>
      <c r="D498" s="10"/>
      <c r="E498" s="10"/>
      <c r="F498" s="10"/>
      <c r="G498" s="11" t="str">
        <f>IF($A498="","",IF($H498&gt;0,"ausgegeben","verfügbar"))</f>
        <v/>
      </c>
      <c r="H498" s="11" t="str">
        <f>IF($A498="","",COUNTIFS('Ausgaben'!$B$3:$B$502,$A498,'Ausgaben'!$H$3:$H$502,"offen")+COUNTIFS('Ausgaben'!$B$3:$B$502,$A498,'Ausgaben'!$H$3:$H$502,"überfällig"))</f>
        <v/>
      </c>
      <c r="I498" s="10"/>
    </row>
    <row r="499" spans="1:9" x14ac:dyDescent="0.25">
      <c r="A499" s="10"/>
      <c r="B499" s="10"/>
      <c r="C499" s="10"/>
      <c r="D499" s="10"/>
      <c r="E499" s="10"/>
      <c r="F499" s="10"/>
      <c r="G499" s="11" t="str">
        <f>IF($A499="","",IF($H499&gt;0,"ausgegeben","verfügbar"))</f>
        <v/>
      </c>
      <c r="H499" s="11" t="str">
        <f>IF($A499="","",COUNTIFS('Ausgaben'!$B$3:$B$502,$A499,'Ausgaben'!$H$3:$H$502,"offen")+COUNTIFS('Ausgaben'!$B$3:$B$502,$A499,'Ausgaben'!$H$3:$H$502,"überfällig"))</f>
        <v/>
      </c>
      <c r="I499" s="10"/>
    </row>
    <row r="500" spans="1:9" x14ac:dyDescent="0.25">
      <c r="A500" s="10"/>
      <c r="B500" s="10"/>
      <c r="C500" s="10"/>
      <c r="D500" s="10"/>
      <c r="E500" s="10"/>
      <c r="F500" s="10"/>
      <c r="G500" s="11" t="str">
        <f>IF($A500="","",IF($H500&gt;0,"ausgegeben","verfügbar"))</f>
        <v/>
      </c>
      <c r="H500" s="11" t="str">
        <f>IF($A500="","",COUNTIFS('Ausgaben'!$B$3:$B$502,$A500,'Ausgaben'!$H$3:$H$502,"offen")+COUNTIFS('Ausgaben'!$B$3:$B$502,$A500,'Ausgaben'!$H$3:$H$502,"überfällig"))</f>
        <v/>
      </c>
      <c r="I500" s="10"/>
    </row>
    <row r="501" spans="1:9" x14ac:dyDescent="0.25">
      <c r="A501" s="10"/>
      <c r="B501" s="10"/>
      <c r="C501" s="10"/>
      <c r="D501" s="10"/>
      <c r="E501" s="10"/>
      <c r="F501" s="10"/>
      <c r="G501" s="11" t="str">
        <f>IF($A501="","",IF($H501&gt;0,"ausgegeben","verfügbar"))</f>
        <v/>
      </c>
      <c r="H501" s="11" t="str">
        <f>IF($A501="","",COUNTIFS('Ausgaben'!$B$3:$B$502,$A501,'Ausgaben'!$H$3:$H$502,"offen")+COUNTIFS('Ausgaben'!$B$3:$B$502,$A501,'Ausgaben'!$H$3:$H$502,"überfällig"))</f>
        <v/>
      </c>
      <c r="I501" s="10"/>
    </row>
    <row r="502" spans="1:9" x14ac:dyDescent="0.25">
      <c r="A502" s="10"/>
      <c r="B502" s="10"/>
      <c r="C502" s="10"/>
      <c r="D502" s="10"/>
      <c r="E502" s="10"/>
      <c r="F502" s="10"/>
      <c r="G502" s="11" t="str">
        <f>IF($A502="","",IF($H502&gt;0,"ausgegeben","verfügbar"))</f>
        <v/>
      </c>
      <c r="H502" s="11" t="str">
        <f>IF($A502="","",COUNTIFS('Ausgaben'!$B$3:$B$502,$A502,'Ausgaben'!$H$3:$H$502,"offen")+COUNTIFS('Ausgaben'!$B$3:$B$502,$A502,'Ausgaben'!$H$3:$H$502,"überfällig"))</f>
        <v/>
      </c>
      <c r="I502" s="10"/>
    </row>
  </sheetData>
  <sheetProtection sheet="1" formatColumns="0" formatRows="0" sort="0" autoFilter="0"/>
  <autoFilter ref="A2:I502"/>
  <mergeCells count="1">
    <mergeCell ref="A1:I1"/>
  </mergeCells>
  <conditionalFormatting sqref="G3:G502">
    <cfRule type="expression" dxfId="0" priority="1">
      <formula>$G3="ausgegeben"</formula>
    </cfRule>
  </conditionalFormatting>
  <dataValidations count="2">
    <dataValidation type="custom" allowBlank="1" showErrorMessage="1" errorStyle="stop" errorTitle="Doppelte Schlüssel-ID" error="Diese Schlüssel-ID gibt es schon. Jede ID darf nur einmal vorkommen." sqref="A3:A502">
      <formula1>COUNTIF($A$3:$A$502,A3)=1</formula1>
    </dataValidation>
    <dataValidation type="whole" operator="greaterThanOrEqual" allowBlank="1" showErrorMessage="1" errorTitle="Exemplare" error="Bitte eine ganze Zahl ab 1 eingeben." sqref="E3:E502">
      <formula1>1</formula1>
    </dataValidation>
  </dataValidations>
  <printOptions horizontalCentered="1"/>
  <pageMargins left="0.4" right="0.4" top="0.6" bottom="0.6" header="0.3" footer="0.3"/>
  <pageSetup paperSize="9" orientation="landscape" fitToWidth="1" fitToHeight="0"/>
  <headerFooter>
    <oddHeader>&amp;L&amp;8Schlüssel&amp;R&amp;8Schlüsselbuch-Vorlage</oddHeader>
    <oddFooter>&amp;L&amp;8Muster ohne Gewähr. Die Vorlage ersetzt keine Rechtsberatung.&amp;R&amp;8Seite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2"/>
  <sheetViews>
    <sheetView workbookViewId="0">
      <pane ySplit="2" topLeftCell="A3" activePane="bottomLeft" state="frozen"/>
      <selection pane="bottomLeft" activeCell="A3" sqref="A3"/>
    </sheetView>
  </sheetViews>
  <sheetFormatPr defaultRowHeight="15" outlineLevelRow="0" outlineLevelCol="0" x14ac:dyDescent="55"/>
  <cols>
    <col min="1" max="1" width="13" customWidth="1"/>
    <col min="2" max="2" width="14" customWidth="1"/>
    <col min="3" max="3" width="28" customWidth="1"/>
    <col min="4" max="4" width="24" customWidth="1"/>
    <col min="5" max="5" width="20" customWidth="1"/>
    <col min="6" max="6" width="16" customWidth="1"/>
    <col min="7" max="7" width="14" customWidth="1"/>
    <col min="8" max="8" width="13" customWidth="1"/>
    <col min="9" max="9" width="30" customWidth="1"/>
  </cols>
  <sheetData>
    <row r="1" ht="32" customHeight="1" spans="1:9" x14ac:dyDescent="0.25">
      <c r="A1" s="7" t="s">
        <v>44</v>
      </c>
      <c r="B1" s="7"/>
      <c r="C1" s="7"/>
      <c r="D1" s="7"/>
      <c r="E1" s="7"/>
      <c r="F1" s="7"/>
      <c r="G1" s="7"/>
      <c r="H1" s="7"/>
      <c r="I1" s="7"/>
    </row>
    <row r="2" ht="30" customHeight="1" spans="1:9" x14ac:dyDescent="0.25">
      <c r="A2" s="8" t="s">
        <v>45</v>
      </c>
      <c r="B2" s="8" t="s">
        <v>23</v>
      </c>
      <c r="C2" s="8" t="s">
        <v>24</v>
      </c>
      <c r="D2" s="8" t="s">
        <v>46</v>
      </c>
      <c r="E2" s="8" t="s">
        <v>47</v>
      </c>
      <c r="F2" s="8" t="s">
        <v>48</v>
      </c>
      <c r="G2" s="8" t="s">
        <v>49</v>
      </c>
      <c r="H2" s="8" t="s">
        <v>29</v>
      </c>
      <c r="I2" s="8" t="s">
        <v>31</v>
      </c>
    </row>
    <row r="3" spans="1:9" x14ac:dyDescent="0.25">
      <c r="A3" s="12">
        <v>46295</v>
      </c>
      <c r="B3" s="13" t="s">
        <v>32</v>
      </c>
      <c r="C3" s="14" t="str">
        <f>IF($B3="","",IFERROR(INDEX('Schlüssel'!$B$3:$B$502,MATCH($B3,'Schlüssel'!$A$3:$A$502,0)),"ID unbekannt"))</f>
        <v>Generalschlüssel Verwaltung</v>
      </c>
      <c r="D3" s="13" t="s">
        <v>50</v>
      </c>
      <c r="E3" s="13" t="s">
        <v>51</v>
      </c>
      <c r="F3" s="12">
        <v>46297</v>
      </c>
      <c r="G3" s="12">
        <v>46296</v>
      </c>
      <c r="H3" s="14" t="str">
        <f>IF($B3="","",IF($G3&lt;&gt;"","zurück",IF(AND($F3&lt;&gt;"",$F3&lt;TODAY()),"überfällig","offen")))</f>
        <v>zurück</v>
      </c>
      <c r="I3" s="13" t="s">
        <v>37</v>
      </c>
    </row>
    <row r="4" spans="1:9" x14ac:dyDescent="0.25">
      <c r="A4" s="12">
        <v>46301</v>
      </c>
      <c r="B4" s="13" t="s">
        <v>38</v>
      </c>
      <c r="C4" s="14" t="str">
        <f>IF($B4="","",IFERROR(INDEX('Schlüssel'!$B$3:$B$502,MATCH($B4,'Schlüssel'!$A$3:$A$502,0)),"ID unbekannt"))</f>
        <v>Wohnung 3. OG links</v>
      </c>
      <c r="D4" s="13" t="s">
        <v>52</v>
      </c>
      <c r="E4" s="13" t="s">
        <v>51</v>
      </c>
      <c r="F4" s="12">
        <v>46305</v>
      </c>
      <c r="G4" s="12"/>
      <c r="H4" s="14" t="str">
        <f>IF($B4="","",IF($G4&lt;&gt;"","zurück",IF(AND($F4&lt;&gt;"",$F4&lt;TODAY()),"überfällig","offen")))</f>
        <v>überfällig</v>
      </c>
      <c r="I4" s="13" t="s">
        <v>37</v>
      </c>
    </row>
    <row r="5" spans="1:9" x14ac:dyDescent="0.25">
      <c r="A5" s="12">
        <v>46306</v>
      </c>
      <c r="B5" s="13" t="s">
        <v>40</v>
      </c>
      <c r="C5" s="14" t="str">
        <f>IF($B5="","",IFERROR(INDEX('Schlüssel'!$B$3:$B$502,MATCH($B5,'Schlüssel'!$A$3:$A$502,0)),"ID unbekannt"))</f>
        <v>Technikraum Keller</v>
      </c>
      <c r="D5" s="13" t="s">
        <v>50</v>
      </c>
      <c r="E5" s="13" t="s">
        <v>51</v>
      </c>
      <c r="F5" s="12">
        <v>46313</v>
      </c>
      <c r="G5" s="12"/>
      <c r="H5" s="14" t="str">
        <f>IF($B5="","",IF($G5&lt;&gt;"","zurück",IF(AND($F5&lt;&gt;"",$F5&lt;TODAY()),"überfällig","offen")))</f>
        <v>offen</v>
      </c>
      <c r="I5" s="13" t="s">
        <v>37</v>
      </c>
    </row>
    <row r="6" spans="1:9" x14ac:dyDescent="0.25">
      <c r="A6" s="15"/>
      <c r="B6" s="10"/>
      <c r="C6" s="11" t="str">
        <f>IF($B6="","",IFERROR(INDEX('Schlüssel'!$B$3:$B$502,MATCH($B6,'Schlüssel'!$A$3:$A$502,0)),"ID unbekannt"))</f>
        <v/>
      </c>
      <c r="D6" s="10"/>
      <c r="E6" s="10"/>
      <c r="F6" s="15"/>
      <c r="G6" s="15"/>
      <c r="H6" s="11" t="str">
        <f>IF($B6="","",IF($G6&lt;&gt;"","zurück",IF(AND($F6&lt;&gt;"",$F6&lt;TODAY()),"überfällig","offen")))</f>
        <v/>
      </c>
      <c r="I6" s="10"/>
    </row>
    <row r="7" spans="1:9" x14ac:dyDescent="0.25">
      <c r="A7" s="15"/>
      <c r="B7" s="10"/>
      <c r="C7" s="11" t="str">
        <f>IF($B7="","",IFERROR(INDEX('Schlüssel'!$B$3:$B$502,MATCH($B7,'Schlüssel'!$A$3:$A$502,0)),"ID unbekannt"))</f>
        <v/>
      </c>
      <c r="D7" s="10"/>
      <c r="E7" s="10"/>
      <c r="F7" s="15"/>
      <c r="G7" s="15"/>
      <c r="H7" s="11" t="str">
        <f>IF($B7="","",IF($G7&lt;&gt;"","zurück",IF(AND($F7&lt;&gt;"",$F7&lt;TODAY()),"überfällig","offen")))</f>
        <v/>
      </c>
      <c r="I7" s="10"/>
    </row>
    <row r="8" spans="1:9" x14ac:dyDescent="0.25">
      <c r="A8" s="15"/>
      <c r="B8" s="10"/>
      <c r="C8" s="11" t="str">
        <f>IF($B8="","",IFERROR(INDEX('Schlüssel'!$B$3:$B$502,MATCH($B8,'Schlüssel'!$A$3:$A$502,0)),"ID unbekannt"))</f>
        <v/>
      </c>
      <c r="D8" s="10"/>
      <c r="E8" s="10"/>
      <c r="F8" s="15"/>
      <c r="G8" s="15"/>
      <c r="H8" s="11" t="str">
        <f>IF($B8="","",IF($G8&lt;&gt;"","zurück",IF(AND($F8&lt;&gt;"",$F8&lt;TODAY()),"überfällig","offen")))</f>
        <v/>
      </c>
      <c r="I8" s="10"/>
    </row>
    <row r="9" spans="1:9" x14ac:dyDescent="0.25">
      <c r="A9" s="15"/>
      <c r="B9" s="10"/>
      <c r="C9" s="11" t="str">
        <f>IF($B9="","",IFERROR(INDEX('Schlüssel'!$B$3:$B$502,MATCH($B9,'Schlüssel'!$A$3:$A$502,0)),"ID unbekannt"))</f>
        <v/>
      </c>
      <c r="D9" s="10"/>
      <c r="E9" s="10"/>
      <c r="F9" s="15"/>
      <c r="G9" s="15"/>
      <c r="H9" s="11" t="str">
        <f>IF($B9="","",IF($G9&lt;&gt;"","zurück",IF(AND($F9&lt;&gt;"",$F9&lt;TODAY()),"überfällig","offen")))</f>
        <v/>
      </c>
      <c r="I9" s="10"/>
    </row>
    <row r="10" spans="1:9" x14ac:dyDescent="0.25">
      <c r="A10" s="15"/>
      <c r="B10" s="10"/>
      <c r="C10" s="11" t="str">
        <f>IF($B10="","",IFERROR(INDEX('Schlüssel'!$B$3:$B$502,MATCH($B10,'Schlüssel'!$A$3:$A$502,0)),"ID unbekannt"))</f>
        <v/>
      </c>
      <c r="D10" s="10"/>
      <c r="E10" s="10"/>
      <c r="F10" s="15"/>
      <c r="G10" s="15"/>
      <c r="H10" s="11" t="str">
        <f>IF($B10="","",IF($G10&lt;&gt;"","zurück",IF(AND($F10&lt;&gt;"",$F10&lt;TODAY()),"überfällig","offen")))</f>
        <v/>
      </c>
      <c r="I10" s="10"/>
    </row>
    <row r="11" spans="1:9" x14ac:dyDescent="0.25">
      <c r="A11" s="15"/>
      <c r="B11" s="10"/>
      <c r="C11" s="11" t="str">
        <f>IF($B11="","",IFERROR(INDEX('Schlüssel'!$B$3:$B$502,MATCH($B11,'Schlüssel'!$A$3:$A$502,0)),"ID unbekannt"))</f>
        <v/>
      </c>
      <c r="D11" s="10"/>
      <c r="E11" s="10"/>
      <c r="F11" s="15"/>
      <c r="G11" s="15"/>
      <c r="H11" s="11" t="str">
        <f>IF($B11="","",IF($G11&lt;&gt;"","zurück",IF(AND($F11&lt;&gt;"",$F11&lt;TODAY()),"überfällig","offen")))</f>
        <v/>
      </c>
      <c r="I11" s="10"/>
    </row>
    <row r="12" spans="1:9" x14ac:dyDescent="0.25">
      <c r="A12" s="15"/>
      <c r="B12" s="10"/>
      <c r="C12" s="11" t="str">
        <f>IF($B12="","",IFERROR(INDEX('Schlüssel'!$B$3:$B$502,MATCH($B12,'Schlüssel'!$A$3:$A$502,0)),"ID unbekannt"))</f>
        <v/>
      </c>
      <c r="D12" s="10"/>
      <c r="E12" s="10"/>
      <c r="F12" s="15"/>
      <c r="G12" s="15"/>
      <c r="H12" s="11" t="str">
        <f>IF($B12="","",IF($G12&lt;&gt;"","zurück",IF(AND($F12&lt;&gt;"",$F12&lt;TODAY()),"überfällig","offen")))</f>
        <v/>
      </c>
      <c r="I12" s="10"/>
    </row>
    <row r="13" spans="1:9" x14ac:dyDescent="0.25">
      <c r="A13" s="15"/>
      <c r="B13" s="10"/>
      <c r="C13" s="11" t="str">
        <f>IF($B13="","",IFERROR(INDEX('Schlüssel'!$B$3:$B$502,MATCH($B13,'Schlüssel'!$A$3:$A$502,0)),"ID unbekannt"))</f>
        <v/>
      </c>
      <c r="D13" s="10"/>
      <c r="E13" s="10"/>
      <c r="F13" s="15"/>
      <c r="G13" s="15"/>
      <c r="H13" s="11" t="str">
        <f>IF($B13="","",IF($G13&lt;&gt;"","zurück",IF(AND($F13&lt;&gt;"",$F13&lt;TODAY()),"überfällig","offen")))</f>
        <v/>
      </c>
      <c r="I13" s="10"/>
    </row>
    <row r="14" spans="1:9" x14ac:dyDescent="0.25">
      <c r="A14" s="15"/>
      <c r="B14" s="10"/>
      <c r="C14" s="11" t="str">
        <f>IF($B14="","",IFERROR(INDEX('Schlüssel'!$B$3:$B$502,MATCH($B14,'Schlüssel'!$A$3:$A$502,0)),"ID unbekannt"))</f>
        <v/>
      </c>
      <c r="D14" s="10"/>
      <c r="E14" s="10"/>
      <c r="F14" s="15"/>
      <c r="G14" s="15"/>
      <c r="H14" s="11" t="str">
        <f>IF($B14="","",IF($G14&lt;&gt;"","zurück",IF(AND($F14&lt;&gt;"",$F14&lt;TODAY()),"überfällig","offen")))</f>
        <v/>
      </c>
      <c r="I14" s="10"/>
    </row>
    <row r="15" spans="1:9" x14ac:dyDescent="0.25">
      <c r="A15" s="15"/>
      <c r="B15" s="10"/>
      <c r="C15" s="11" t="str">
        <f>IF($B15="","",IFERROR(INDEX('Schlüssel'!$B$3:$B$502,MATCH($B15,'Schlüssel'!$A$3:$A$502,0)),"ID unbekannt"))</f>
        <v/>
      </c>
      <c r="D15" s="10"/>
      <c r="E15" s="10"/>
      <c r="F15" s="15"/>
      <c r="G15" s="15"/>
      <c r="H15" s="11" t="str">
        <f>IF($B15="","",IF($G15&lt;&gt;"","zurück",IF(AND($F15&lt;&gt;"",$F15&lt;TODAY()),"überfällig","offen")))</f>
        <v/>
      </c>
      <c r="I15" s="10"/>
    </row>
    <row r="16" spans="1:9" x14ac:dyDescent="0.25">
      <c r="A16" s="15"/>
      <c r="B16" s="10"/>
      <c r="C16" s="11" t="str">
        <f>IF($B16="","",IFERROR(INDEX('Schlüssel'!$B$3:$B$502,MATCH($B16,'Schlüssel'!$A$3:$A$502,0)),"ID unbekannt"))</f>
        <v/>
      </c>
      <c r="D16" s="10"/>
      <c r="E16" s="10"/>
      <c r="F16" s="15"/>
      <c r="G16" s="15"/>
      <c r="H16" s="11" t="str">
        <f>IF($B16="","",IF($G16&lt;&gt;"","zurück",IF(AND($F16&lt;&gt;"",$F16&lt;TODAY()),"überfällig","offen")))</f>
        <v/>
      </c>
      <c r="I16" s="10"/>
    </row>
    <row r="17" spans="1:9" x14ac:dyDescent="0.25">
      <c r="A17" s="15"/>
      <c r="B17" s="10"/>
      <c r="C17" s="11" t="str">
        <f>IF($B17="","",IFERROR(INDEX('Schlüssel'!$B$3:$B$502,MATCH($B17,'Schlüssel'!$A$3:$A$502,0)),"ID unbekannt"))</f>
        <v/>
      </c>
      <c r="D17" s="10"/>
      <c r="E17" s="10"/>
      <c r="F17" s="15"/>
      <c r="G17" s="15"/>
      <c r="H17" s="11" t="str">
        <f>IF($B17="","",IF($G17&lt;&gt;"","zurück",IF(AND($F17&lt;&gt;"",$F17&lt;TODAY()),"überfällig","offen")))</f>
        <v/>
      </c>
      <c r="I17" s="10"/>
    </row>
    <row r="18" spans="1:9" x14ac:dyDescent="0.25">
      <c r="A18" s="15"/>
      <c r="B18" s="10"/>
      <c r="C18" s="11" t="str">
        <f>IF($B18="","",IFERROR(INDEX('Schlüssel'!$B$3:$B$502,MATCH($B18,'Schlüssel'!$A$3:$A$502,0)),"ID unbekannt"))</f>
        <v/>
      </c>
      <c r="D18" s="10"/>
      <c r="E18" s="10"/>
      <c r="F18" s="15"/>
      <c r="G18" s="15"/>
      <c r="H18" s="11" t="str">
        <f>IF($B18="","",IF($G18&lt;&gt;"","zurück",IF(AND($F18&lt;&gt;"",$F18&lt;TODAY()),"überfällig","offen")))</f>
        <v/>
      </c>
      <c r="I18" s="10"/>
    </row>
    <row r="19" spans="1:9" x14ac:dyDescent="0.25">
      <c r="A19" s="15"/>
      <c r="B19" s="10"/>
      <c r="C19" s="11" t="str">
        <f>IF($B19="","",IFERROR(INDEX('Schlüssel'!$B$3:$B$502,MATCH($B19,'Schlüssel'!$A$3:$A$502,0)),"ID unbekannt"))</f>
        <v/>
      </c>
      <c r="D19" s="10"/>
      <c r="E19" s="10"/>
      <c r="F19" s="15"/>
      <c r="G19" s="15"/>
      <c r="H19" s="11" t="str">
        <f>IF($B19="","",IF($G19&lt;&gt;"","zurück",IF(AND($F19&lt;&gt;"",$F19&lt;TODAY()),"überfällig","offen")))</f>
        <v/>
      </c>
      <c r="I19" s="10"/>
    </row>
    <row r="20" spans="1:9" x14ac:dyDescent="0.25">
      <c r="A20" s="15"/>
      <c r="B20" s="10"/>
      <c r="C20" s="11" t="str">
        <f>IF($B20="","",IFERROR(INDEX('Schlüssel'!$B$3:$B$502,MATCH($B20,'Schlüssel'!$A$3:$A$502,0)),"ID unbekannt"))</f>
        <v/>
      </c>
      <c r="D20" s="10"/>
      <c r="E20" s="10"/>
      <c r="F20" s="15"/>
      <c r="G20" s="15"/>
      <c r="H20" s="11" t="str">
        <f>IF($B20="","",IF($G20&lt;&gt;"","zurück",IF(AND($F20&lt;&gt;"",$F20&lt;TODAY()),"überfällig","offen")))</f>
        <v/>
      </c>
      <c r="I20" s="10"/>
    </row>
    <row r="21" spans="1:9" x14ac:dyDescent="0.25">
      <c r="A21" s="15"/>
      <c r="B21" s="10"/>
      <c r="C21" s="11" t="str">
        <f>IF($B21="","",IFERROR(INDEX('Schlüssel'!$B$3:$B$502,MATCH($B21,'Schlüssel'!$A$3:$A$502,0)),"ID unbekannt"))</f>
        <v/>
      </c>
      <c r="D21" s="10"/>
      <c r="E21" s="10"/>
      <c r="F21" s="15"/>
      <c r="G21" s="15"/>
      <c r="H21" s="11" t="str">
        <f>IF($B21="","",IF($G21&lt;&gt;"","zurück",IF(AND($F21&lt;&gt;"",$F21&lt;TODAY()),"überfällig","offen")))</f>
        <v/>
      </c>
      <c r="I21" s="10"/>
    </row>
    <row r="22" spans="1:9" x14ac:dyDescent="0.25">
      <c r="A22" s="15"/>
      <c r="B22" s="10"/>
      <c r="C22" s="11" t="str">
        <f>IF($B22="","",IFERROR(INDEX('Schlüssel'!$B$3:$B$502,MATCH($B22,'Schlüssel'!$A$3:$A$502,0)),"ID unbekannt"))</f>
        <v/>
      </c>
      <c r="D22" s="10"/>
      <c r="E22" s="10"/>
      <c r="F22" s="15"/>
      <c r="G22" s="15"/>
      <c r="H22" s="11" t="str">
        <f>IF($B22="","",IF($G22&lt;&gt;"","zurück",IF(AND($F22&lt;&gt;"",$F22&lt;TODAY()),"überfällig","offen")))</f>
        <v/>
      </c>
      <c r="I22" s="10"/>
    </row>
    <row r="23" spans="1:9" x14ac:dyDescent="0.25">
      <c r="A23" s="15"/>
      <c r="B23" s="10"/>
      <c r="C23" s="11" t="str">
        <f>IF($B23="","",IFERROR(INDEX('Schlüssel'!$B$3:$B$502,MATCH($B23,'Schlüssel'!$A$3:$A$502,0)),"ID unbekannt"))</f>
        <v/>
      </c>
      <c r="D23" s="10"/>
      <c r="E23" s="10"/>
      <c r="F23" s="15"/>
      <c r="G23" s="15"/>
      <c r="H23" s="11" t="str">
        <f>IF($B23="","",IF($G23&lt;&gt;"","zurück",IF(AND($F23&lt;&gt;"",$F23&lt;TODAY()),"überfällig","offen")))</f>
        <v/>
      </c>
      <c r="I23" s="10"/>
    </row>
    <row r="24" spans="1:9" x14ac:dyDescent="0.25">
      <c r="A24" s="15"/>
      <c r="B24" s="10"/>
      <c r="C24" s="11" t="str">
        <f>IF($B24="","",IFERROR(INDEX('Schlüssel'!$B$3:$B$502,MATCH($B24,'Schlüssel'!$A$3:$A$502,0)),"ID unbekannt"))</f>
        <v/>
      </c>
      <c r="D24" s="10"/>
      <c r="E24" s="10"/>
      <c r="F24" s="15"/>
      <c r="G24" s="15"/>
      <c r="H24" s="11" t="str">
        <f>IF($B24="","",IF($G24&lt;&gt;"","zurück",IF(AND($F24&lt;&gt;"",$F24&lt;TODAY()),"überfällig","offen")))</f>
        <v/>
      </c>
      <c r="I24" s="10"/>
    </row>
    <row r="25" spans="1:9" x14ac:dyDescent="0.25">
      <c r="A25" s="15"/>
      <c r="B25" s="10"/>
      <c r="C25" s="11" t="str">
        <f>IF($B25="","",IFERROR(INDEX('Schlüssel'!$B$3:$B$502,MATCH($B25,'Schlüssel'!$A$3:$A$502,0)),"ID unbekannt"))</f>
        <v/>
      </c>
      <c r="D25" s="10"/>
      <c r="E25" s="10"/>
      <c r="F25" s="15"/>
      <c r="G25" s="15"/>
      <c r="H25" s="11" t="str">
        <f>IF($B25="","",IF($G25&lt;&gt;"","zurück",IF(AND($F25&lt;&gt;"",$F25&lt;TODAY()),"überfällig","offen")))</f>
        <v/>
      </c>
      <c r="I25" s="10"/>
    </row>
    <row r="26" spans="1:9" x14ac:dyDescent="0.25">
      <c r="A26" s="15"/>
      <c r="B26" s="10"/>
      <c r="C26" s="11" t="str">
        <f>IF($B26="","",IFERROR(INDEX('Schlüssel'!$B$3:$B$502,MATCH($B26,'Schlüssel'!$A$3:$A$502,0)),"ID unbekannt"))</f>
        <v/>
      </c>
      <c r="D26" s="10"/>
      <c r="E26" s="10"/>
      <c r="F26" s="15"/>
      <c r="G26" s="15"/>
      <c r="H26" s="11" t="str">
        <f>IF($B26="","",IF($G26&lt;&gt;"","zurück",IF(AND($F26&lt;&gt;"",$F26&lt;TODAY()),"überfällig","offen")))</f>
        <v/>
      </c>
      <c r="I26" s="10"/>
    </row>
    <row r="27" spans="1:9" x14ac:dyDescent="0.25">
      <c r="A27" s="15"/>
      <c r="B27" s="10"/>
      <c r="C27" s="11" t="str">
        <f>IF($B27="","",IFERROR(INDEX('Schlüssel'!$B$3:$B$502,MATCH($B27,'Schlüssel'!$A$3:$A$502,0)),"ID unbekannt"))</f>
        <v/>
      </c>
      <c r="D27" s="10"/>
      <c r="E27" s="10"/>
      <c r="F27" s="15"/>
      <c r="G27" s="15"/>
      <c r="H27" s="11" t="str">
        <f>IF($B27="","",IF($G27&lt;&gt;"","zurück",IF(AND($F27&lt;&gt;"",$F27&lt;TODAY()),"überfällig","offen")))</f>
        <v/>
      </c>
      <c r="I27" s="10"/>
    </row>
    <row r="28" spans="1:9" x14ac:dyDescent="0.25">
      <c r="A28" s="15"/>
      <c r="B28" s="10"/>
      <c r="C28" s="11" t="str">
        <f>IF($B28="","",IFERROR(INDEX('Schlüssel'!$B$3:$B$502,MATCH($B28,'Schlüssel'!$A$3:$A$502,0)),"ID unbekannt"))</f>
        <v/>
      </c>
      <c r="D28" s="10"/>
      <c r="E28" s="10"/>
      <c r="F28" s="15"/>
      <c r="G28" s="15"/>
      <c r="H28" s="11" t="str">
        <f>IF($B28="","",IF($G28&lt;&gt;"","zurück",IF(AND($F28&lt;&gt;"",$F28&lt;TODAY()),"überfällig","offen")))</f>
        <v/>
      </c>
      <c r="I28" s="10"/>
    </row>
    <row r="29" spans="1:9" x14ac:dyDescent="0.25">
      <c r="A29" s="15"/>
      <c r="B29" s="10"/>
      <c r="C29" s="11" t="str">
        <f>IF($B29="","",IFERROR(INDEX('Schlüssel'!$B$3:$B$502,MATCH($B29,'Schlüssel'!$A$3:$A$502,0)),"ID unbekannt"))</f>
        <v/>
      </c>
      <c r="D29" s="10"/>
      <c r="E29" s="10"/>
      <c r="F29" s="15"/>
      <c r="G29" s="15"/>
      <c r="H29" s="11" t="str">
        <f>IF($B29="","",IF($G29&lt;&gt;"","zurück",IF(AND($F29&lt;&gt;"",$F29&lt;TODAY()),"überfällig","offen")))</f>
        <v/>
      </c>
      <c r="I29" s="10"/>
    </row>
    <row r="30" spans="1:9" x14ac:dyDescent="0.25">
      <c r="A30" s="15"/>
      <c r="B30" s="10"/>
      <c r="C30" s="11" t="str">
        <f>IF($B30="","",IFERROR(INDEX('Schlüssel'!$B$3:$B$502,MATCH($B30,'Schlüssel'!$A$3:$A$502,0)),"ID unbekannt"))</f>
        <v/>
      </c>
      <c r="D30" s="10"/>
      <c r="E30" s="10"/>
      <c r="F30" s="15"/>
      <c r="G30" s="15"/>
      <c r="H30" s="11" t="str">
        <f>IF($B30="","",IF($G30&lt;&gt;"","zurück",IF(AND($F30&lt;&gt;"",$F30&lt;TODAY()),"überfällig","offen")))</f>
        <v/>
      </c>
      <c r="I30" s="10"/>
    </row>
    <row r="31" spans="1:9" x14ac:dyDescent="0.25">
      <c r="A31" s="15"/>
      <c r="B31" s="10"/>
      <c r="C31" s="11" t="str">
        <f>IF($B31="","",IFERROR(INDEX('Schlüssel'!$B$3:$B$502,MATCH($B31,'Schlüssel'!$A$3:$A$502,0)),"ID unbekannt"))</f>
        <v/>
      </c>
      <c r="D31" s="10"/>
      <c r="E31" s="10"/>
      <c r="F31" s="15"/>
      <c r="G31" s="15"/>
      <c r="H31" s="11" t="str">
        <f>IF($B31="","",IF($G31&lt;&gt;"","zurück",IF(AND($F31&lt;&gt;"",$F31&lt;TODAY()),"überfällig","offen")))</f>
        <v/>
      </c>
      <c r="I31" s="10"/>
    </row>
    <row r="32" spans="1:9" x14ac:dyDescent="0.25">
      <c r="A32" s="15"/>
      <c r="B32" s="10"/>
      <c r="C32" s="11" t="str">
        <f>IF($B32="","",IFERROR(INDEX('Schlüssel'!$B$3:$B$502,MATCH($B32,'Schlüssel'!$A$3:$A$502,0)),"ID unbekannt"))</f>
        <v/>
      </c>
      <c r="D32" s="10"/>
      <c r="E32" s="10"/>
      <c r="F32" s="15"/>
      <c r="G32" s="15"/>
      <c r="H32" s="11" t="str">
        <f>IF($B32="","",IF($G32&lt;&gt;"","zurück",IF(AND($F32&lt;&gt;"",$F32&lt;TODAY()),"überfällig","offen")))</f>
        <v/>
      </c>
      <c r="I32" s="10"/>
    </row>
    <row r="33" spans="1:9" x14ac:dyDescent="0.25">
      <c r="A33" s="15"/>
      <c r="B33" s="10"/>
      <c r="C33" s="11" t="str">
        <f>IF($B33="","",IFERROR(INDEX('Schlüssel'!$B$3:$B$502,MATCH($B33,'Schlüssel'!$A$3:$A$502,0)),"ID unbekannt"))</f>
        <v/>
      </c>
      <c r="D33" s="10"/>
      <c r="E33" s="10"/>
      <c r="F33" s="15"/>
      <c r="G33" s="15"/>
      <c r="H33" s="11" t="str">
        <f>IF($B33="","",IF($G33&lt;&gt;"","zurück",IF(AND($F33&lt;&gt;"",$F33&lt;TODAY()),"überfällig","offen")))</f>
        <v/>
      </c>
      <c r="I33" s="10"/>
    </row>
    <row r="34" spans="1:9" x14ac:dyDescent="0.25">
      <c r="A34" s="15"/>
      <c r="B34" s="10"/>
      <c r="C34" s="11" t="str">
        <f>IF($B34="","",IFERROR(INDEX('Schlüssel'!$B$3:$B$502,MATCH($B34,'Schlüssel'!$A$3:$A$502,0)),"ID unbekannt"))</f>
        <v/>
      </c>
      <c r="D34" s="10"/>
      <c r="E34" s="10"/>
      <c r="F34" s="15"/>
      <c r="G34" s="15"/>
      <c r="H34" s="11" t="str">
        <f>IF($B34="","",IF($G34&lt;&gt;"","zurück",IF(AND($F34&lt;&gt;"",$F34&lt;TODAY()),"überfällig","offen")))</f>
        <v/>
      </c>
      <c r="I34" s="10"/>
    </row>
    <row r="35" spans="1:9" x14ac:dyDescent="0.25">
      <c r="A35" s="15"/>
      <c r="B35" s="10"/>
      <c r="C35" s="11" t="str">
        <f>IF($B35="","",IFERROR(INDEX('Schlüssel'!$B$3:$B$502,MATCH($B35,'Schlüssel'!$A$3:$A$502,0)),"ID unbekannt"))</f>
        <v/>
      </c>
      <c r="D35" s="10"/>
      <c r="E35" s="10"/>
      <c r="F35" s="15"/>
      <c r="G35" s="15"/>
      <c r="H35" s="11" t="str">
        <f>IF($B35="","",IF($G35&lt;&gt;"","zurück",IF(AND($F35&lt;&gt;"",$F35&lt;TODAY()),"überfällig","offen")))</f>
        <v/>
      </c>
      <c r="I35" s="10"/>
    </row>
    <row r="36" spans="1:9" x14ac:dyDescent="0.25">
      <c r="A36" s="15"/>
      <c r="B36" s="10"/>
      <c r="C36" s="11" t="str">
        <f>IF($B36="","",IFERROR(INDEX('Schlüssel'!$B$3:$B$502,MATCH($B36,'Schlüssel'!$A$3:$A$502,0)),"ID unbekannt"))</f>
        <v/>
      </c>
      <c r="D36" s="10"/>
      <c r="E36" s="10"/>
      <c r="F36" s="15"/>
      <c r="G36" s="15"/>
      <c r="H36" s="11" t="str">
        <f>IF($B36="","",IF($G36&lt;&gt;"","zurück",IF(AND($F36&lt;&gt;"",$F36&lt;TODAY()),"überfällig","offen")))</f>
        <v/>
      </c>
      <c r="I36" s="10"/>
    </row>
    <row r="37" spans="1:9" x14ac:dyDescent="0.25">
      <c r="A37" s="15"/>
      <c r="B37" s="10"/>
      <c r="C37" s="11" t="str">
        <f>IF($B37="","",IFERROR(INDEX('Schlüssel'!$B$3:$B$502,MATCH($B37,'Schlüssel'!$A$3:$A$502,0)),"ID unbekannt"))</f>
        <v/>
      </c>
      <c r="D37" s="10"/>
      <c r="E37" s="10"/>
      <c r="F37" s="15"/>
      <c r="G37" s="15"/>
      <c r="H37" s="11" t="str">
        <f>IF($B37="","",IF($G37&lt;&gt;"","zurück",IF(AND($F37&lt;&gt;"",$F37&lt;TODAY()),"überfällig","offen")))</f>
        <v/>
      </c>
      <c r="I37" s="10"/>
    </row>
    <row r="38" spans="1:9" x14ac:dyDescent="0.25">
      <c r="A38" s="15"/>
      <c r="B38" s="10"/>
      <c r="C38" s="11" t="str">
        <f>IF($B38="","",IFERROR(INDEX('Schlüssel'!$B$3:$B$502,MATCH($B38,'Schlüssel'!$A$3:$A$502,0)),"ID unbekannt"))</f>
        <v/>
      </c>
      <c r="D38" s="10"/>
      <c r="E38" s="10"/>
      <c r="F38" s="15"/>
      <c r="G38" s="15"/>
      <c r="H38" s="11" t="str">
        <f>IF($B38="","",IF($G38&lt;&gt;"","zurück",IF(AND($F38&lt;&gt;"",$F38&lt;TODAY()),"überfällig","offen")))</f>
        <v/>
      </c>
      <c r="I38" s="10"/>
    </row>
    <row r="39" spans="1:9" x14ac:dyDescent="0.25">
      <c r="A39" s="15"/>
      <c r="B39" s="10"/>
      <c r="C39" s="11" t="str">
        <f>IF($B39="","",IFERROR(INDEX('Schlüssel'!$B$3:$B$502,MATCH($B39,'Schlüssel'!$A$3:$A$502,0)),"ID unbekannt"))</f>
        <v/>
      </c>
      <c r="D39" s="10"/>
      <c r="E39" s="10"/>
      <c r="F39" s="15"/>
      <c r="G39" s="15"/>
      <c r="H39" s="11" t="str">
        <f>IF($B39="","",IF($G39&lt;&gt;"","zurück",IF(AND($F39&lt;&gt;"",$F39&lt;TODAY()),"überfällig","offen")))</f>
        <v/>
      </c>
      <c r="I39" s="10"/>
    </row>
    <row r="40" spans="1:9" x14ac:dyDescent="0.25">
      <c r="A40" s="15"/>
      <c r="B40" s="10"/>
      <c r="C40" s="11" t="str">
        <f>IF($B40="","",IFERROR(INDEX('Schlüssel'!$B$3:$B$502,MATCH($B40,'Schlüssel'!$A$3:$A$502,0)),"ID unbekannt"))</f>
        <v/>
      </c>
      <c r="D40" s="10"/>
      <c r="E40" s="10"/>
      <c r="F40" s="15"/>
      <c r="G40" s="15"/>
      <c r="H40" s="11" t="str">
        <f>IF($B40="","",IF($G40&lt;&gt;"","zurück",IF(AND($F40&lt;&gt;"",$F40&lt;TODAY()),"überfällig","offen")))</f>
        <v/>
      </c>
      <c r="I40" s="10"/>
    </row>
    <row r="41" spans="1:9" x14ac:dyDescent="0.25">
      <c r="A41" s="15"/>
      <c r="B41" s="10"/>
      <c r="C41" s="11" t="str">
        <f>IF($B41="","",IFERROR(INDEX('Schlüssel'!$B$3:$B$502,MATCH($B41,'Schlüssel'!$A$3:$A$502,0)),"ID unbekannt"))</f>
        <v/>
      </c>
      <c r="D41" s="10"/>
      <c r="E41" s="10"/>
      <c r="F41" s="15"/>
      <c r="G41" s="15"/>
      <c r="H41" s="11" t="str">
        <f>IF($B41="","",IF($G41&lt;&gt;"","zurück",IF(AND($F41&lt;&gt;"",$F41&lt;TODAY()),"überfällig","offen")))</f>
        <v/>
      </c>
      <c r="I41" s="10"/>
    </row>
    <row r="42" spans="1:9" x14ac:dyDescent="0.25">
      <c r="A42" s="15"/>
      <c r="B42" s="10"/>
      <c r="C42" s="11" t="str">
        <f>IF($B42="","",IFERROR(INDEX('Schlüssel'!$B$3:$B$502,MATCH($B42,'Schlüssel'!$A$3:$A$502,0)),"ID unbekannt"))</f>
        <v/>
      </c>
      <c r="D42" s="10"/>
      <c r="E42" s="10"/>
      <c r="F42" s="15"/>
      <c r="G42" s="15"/>
      <c r="H42" s="11" t="str">
        <f>IF($B42="","",IF($G42&lt;&gt;"","zurück",IF(AND($F42&lt;&gt;"",$F42&lt;TODAY()),"überfällig","offen")))</f>
        <v/>
      </c>
      <c r="I42" s="10"/>
    </row>
    <row r="43" spans="1:9" x14ac:dyDescent="0.25">
      <c r="A43" s="15"/>
      <c r="B43" s="10"/>
      <c r="C43" s="11" t="str">
        <f>IF($B43="","",IFERROR(INDEX('Schlüssel'!$B$3:$B$502,MATCH($B43,'Schlüssel'!$A$3:$A$502,0)),"ID unbekannt"))</f>
        <v/>
      </c>
      <c r="D43" s="10"/>
      <c r="E43" s="10"/>
      <c r="F43" s="15"/>
      <c r="G43" s="15"/>
      <c r="H43" s="11" t="str">
        <f>IF($B43="","",IF($G43&lt;&gt;"","zurück",IF(AND($F43&lt;&gt;"",$F43&lt;TODAY()),"überfällig","offen")))</f>
        <v/>
      </c>
      <c r="I43" s="10"/>
    </row>
    <row r="44" spans="1:9" x14ac:dyDescent="0.25">
      <c r="A44" s="15"/>
      <c r="B44" s="10"/>
      <c r="C44" s="11" t="str">
        <f>IF($B44="","",IFERROR(INDEX('Schlüssel'!$B$3:$B$502,MATCH($B44,'Schlüssel'!$A$3:$A$502,0)),"ID unbekannt"))</f>
        <v/>
      </c>
      <c r="D44" s="10"/>
      <c r="E44" s="10"/>
      <c r="F44" s="15"/>
      <c r="G44" s="15"/>
      <c r="H44" s="11" t="str">
        <f>IF($B44="","",IF($G44&lt;&gt;"","zurück",IF(AND($F44&lt;&gt;"",$F44&lt;TODAY()),"überfällig","offen")))</f>
        <v/>
      </c>
      <c r="I44" s="10"/>
    </row>
    <row r="45" spans="1:9" x14ac:dyDescent="0.25">
      <c r="A45" s="15"/>
      <c r="B45" s="10"/>
      <c r="C45" s="11" t="str">
        <f>IF($B45="","",IFERROR(INDEX('Schlüssel'!$B$3:$B$502,MATCH($B45,'Schlüssel'!$A$3:$A$502,0)),"ID unbekannt"))</f>
        <v/>
      </c>
      <c r="D45" s="10"/>
      <c r="E45" s="10"/>
      <c r="F45" s="15"/>
      <c r="G45" s="15"/>
      <c r="H45" s="11" t="str">
        <f>IF($B45="","",IF($G45&lt;&gt;"","zurück",IF(AND($F45&lt;&gt;"",$F45&lt;TODAY()),"überfällig","offen")))</f>
        <v/>
      </c>
      <c r="I45" s="10"/>
    </row>
    <row r="46" spans="1:9" x14ac:dyDescent="0.25">
      <c r="A46" s="15"/>
      <c r="B46" s="10"/>
      <c r="C46" s="11" t="str">
        <f>IF($B46="","",IFERROR(INDEX('Schlüssel'!$B$3:$B$502,MATCH($B46,'Schlüssel'!$A$3:$A$502,0)),"ID unbekannt"))</f>
        <v/>
      </c>
      <c r="D46" s="10"/>
      <c r="E46" s="10"/>
      <c r="F46" s="15"/>
      <c r="G46" s="15"/>
      <c r="H46" s="11" t="str">
        <f>IF($B46="","",IF($G46&lt;&gt;"","zurück",IF(AND($F46&lt;&gt;"",$F46&lt;TODAY()),"überfällig","offen")))</f>
        <v/>
      </c>
      <c r="I46" s="10"/>
    </row>
    <row r="47" spans="1:9" x14ac:dyDescent="0.25">
      <c r="A47" s="15"/>
      <c r="B47" s="10"/>
      <c r="C47" s="11" t="str">
        <f>IF($B47="","",IFERROR(INDEX('Schlüssel'!$B$3:$B$502,MATCH($B47,'Schlüssel'!$A$3:$A$502,0)),"ID unbekannt"))</f>
        <v/>
      </c>
      <c r="D47" s="10"/>
      <c r="E47" s="10"/>
      <c r="F47" s="15"/>
      <c r="G47" s="15"/>
      <c r="H47" s="11" t="str">
        <f>IF($B47="","",IF($G47&lt;&gt;"","zurück",IF(AND($F47&lt;&gt;"",$F47&lt;TODAY()),"überfällig","offen")))</f>
        <v/>
      </c>
      <c r="I47" s="10"/>
    </row>
    <row r="48" spans="1:9" x14ac:dyDescent="0.25">
      <c r="A48" s="15"/>
      <c r="B48" s="10"/>
      <c r="C48" s="11" t="str">
        <f>IF($B48="","",IFERROR(INDEX('Schlüssel'!$B$3:$B$502,MATCH($B48,'Schlüssel'!$A$3:$A$502,0)),"ID unbekannt"))</f>
        <v/>
      </c>
      <c r="D48" s="10"/>
      <c r="E48" s="10"/>
      <c r="F48" s="15"/>
      <c r="G48" s="15"/>
      <c r="H48" s="11" t="str">
        <f>IF($B48="","",IF($G48&lt;&gt;"","zurück",IF(AND($F48&lt;&gt;"",$F48&lt;TODAY()),"überfällig","offen")))</f>
        <v/>
      </c>
      <c r="I48" s="10"/>
    </row>
    <row r="49" spans="1:9" x14ac:dyDescent="0.25">
      <c r="A49" s="15"/>
      <c r="B49" s="10"/>
      <c r="C49" s="11" t="str">
        <f>IF($B49="","",IFERROR(INDEX('Schlüssel'!$B$3:$B$502,MATCH($B49,'Schlüssel'!$A$3:$A$502,0)),"ID unbekannt"))</f>
        <v/>
      </c>
      <c r="D49" s="10"/>
      <c r="E49" s="10"/>
      <c r="F49" s="15"/>
      <c r="G49" s="15"/>
      <c r="H49" s="11" t="str">
        <f>IF($B49="","",IF($G49&lt;&gt;"","zurück",IF(AND($F49&lt;&gt;"",$F49&lt;TODAY()),"überfällig","offen")))</f>
        <v/>
      </c>
      <c r="I49" s="10"/>
    </row>
    <row r="50" spans="1:9" x14ac:dyDescent="0.25">
      <c r="A50" s="15"/>
      <c r="B50" s="10"/>
      <c r="C50" s="11" t="str">
        <f>IF($B50="","",IFERROR(INDEX('Schlüssel'!$B$3:$B$502,MATCH($B50,'Schlüssel'!$A$3:$A$502,0)),"ID unbekannt"))</f>
        <v/>
      </c>
      <c r="D50" s="10"/>
      <c r="E50" s="10"/>
      <c r="F50" s="15"/>
      <c r="G50" s="15"/>
      <c r="H50" s="11" t="str">
        <f>IF($B50="","",IF($G50&lt;&gt;"","zurück",IF(AND($F50&lt;&gt;"",$F50&lt;TODAY()),"überfällig","offen")))</f>
        <v/>
      </c>
      <c r="I50" s="10"/>
    </row>
    <row r="51" spans="1:9" x14ac:dyDescent="0.25">
      <c r="A51" s="15"/>
      <c r="B51" s="10"/>
      <c r="C51" s="11" t="str">
        <f>IF($B51="","",IFERROR(INDEX('Schlüssel'!$B$3:$B$502,MATCH($B51,'Schlüssel'!$A$3:$A$502,0)),"ID unbekannt"))</f>
        <v/>
      </c>
      <c r="D51" s="10"/>
      <c r="E51" s="10"/>
      <c r="F51" s="15"/>
      <c r="G51" s="15"/>
      <c r="H51" s="11" t="str">
        <f>IF($B51="","",IF($G51&lt;&gt;"","zurück",IF(AND($F51&lt;&gt;"",$F51&lt;TODAY()),"überfällig","offen")))</f>
        <v/>
      </c>
      <c r="I51" s="10"/>
    </row>
    <row r="52" spans="1:9" x14ac:dyDescent="0.25">
      <c r="A52" s="15"/>
      <c r="B52" s="10"/>
      <c r="C52" s="11" t="str">
        <f>IF($B52="","",IFERROR(INDEX('Schlüssel'!$B$3:$B$502,MATCH($B52,'Schlüssel'!$A$3:$A$502,0)),"ID unbekannt"))</f>
        <v/>
      </c>
      <c r="D52" s="10"/>
      <c r="E52" s="10"/>
      <c r="F52" s="15"/>
      <c r="G52" s="15"/>
      <c r="H52" s="11" t="str">
        <f>IF($B52="","",IF($G52&lt;&gt;"","zurück",IF(AND($F52&lt;&gt;"",$F52&lt;TODAY()),"überfällig","offen")))</f>
        <v/>
      </c>
      <c r="I52" s="10"/>
    </row>
    <row r="53" spans="1:9" x14ac:dyDescent="0.25">
      <c r="A53" s="15"/>
      <c r="B53" s="10"/>
      <c r="C53" s="11" t="str">
        <f>IF($B53="","",IFERROR(INDEX('Schlüssel'!$B$3:$B$502,MATCH($B53,'Schlüssel'!$A$3:$A$502,0)),"ID unbekannt"))</f>
        <v/>
      </c>
      <c r="D53" s="10"/>
      <c r="E53" s="10"/>
      <c r="F53" s="15"/>
      <c r="G53" s="15"/>
      <c r="H53" s="11" t="str">
        <f>IF($B53="","",IF($G53&lt;&gt;"","zurück",IF(AND($F53&lt;&gt;"",$F53&lt;TODAY()),"überfällig","offen")))</f>
        <v/>
      </c>
      <c r="I53" s="10"/>
    </row>
    <row r="54" spans="1:9" x14ac:dyDescent="0.25">
      <c r="A54" s="15"/>
      <c r="B54" s="10"/>
      <c r="C54" s="11" t="str">
        <f>IF($B54="","",IFERROR(INDEX('Schlüssel'!$B$3:$B$502,MATCH($B54,'Schlüssel'!$A$3:$A$502,0)),"ID unbekannt"))</f>
        <v/>
      </c>
      <c r="D54" s="10"/>
      <c r="E54" s="10"/>
      <c r="F54" s="15"/>
      <c r="G54" s="15"/>
      <c r="H54" s="11" t="str">
        <f>IF($B54="","",IF($G54&lt;&gt;"","zurück",IF(AND($F54&lt;&gt;"",$F54&lt;TODAY()),"überfällig","offen")))</f>
        <v/>
      </c>
      <c r="I54" s="10"/>
    </row>
    <row r="55" spans="1:9" x14ac:dyDescent="0.25">
      <c r="A55" s="15"/>
      <c r="B55" s="10"/>
      <c r="C55" s="11" t="str">
        <f>IF($B55="","",IFERROR(INDEX('Schlüssel'!$B$3:$B$502,MATCH($B55,'Schlüssel'!$A$3:$A$502,0)),"ID unbekannt"))</f>
        <v/>
      </c>
      <c r="D55" s="10"/>
      <c r="E55" s="10"/>
      <c r="F55" s="15"/>
      <c r="G55" s="15"/>
      <c r="H55" s="11" t="str">
        <f>IF($B55="","",IF($G55&lt;&gt;"","zurück",IF(AND($F55&lt;&gt;"",$F55&lt;TODAY()),"überfällig","offen")))</f>
        <v/>
      </c>
      <c r="I55" s="10"/>
    </row>
    <row r="56" spans="1:9" x14ac:dyDescent="0.25">
      <c r="A56" s="15"/>
      <c r="B56" s="10"/>
      <c r="C56" s="11" t="str">
        <f>IF($B56="","",IFERROR(INDEX('Schlüssel'!$B$3:$B$502,MATCH($B56,'Schlüssel'!$A$3:$A$502,0)),"ID unbekannt"))</f>
        <v/>
      </c>
      <c r="D56" s="10"/>
      <c r="E56" s="10"/>
      <c r="F56" s="15"/>
      <c r="G56" s="15"/>
      <c r="H56" s="11" t="str">
        <f>IF($B56="","",IF($G56&lt;&gt;"","zurück",IF(AND($F56&lt;&gt;"",$F56&lt;TODAY()),"überfällig","offen")))</f>
        <v/>
      </c>
      <c r="I56" s="10"/>
    </row>
    <row r="57" spans="1:9" x14ac:dyDescent="0.25">
      <c r="A57" s="15"/>
      <c r="B57" s="10"/>
      <c r="C57" s="11" t="str">
        <f>IF($B57="","",IFERROR(INDEX('Schlüssel'!$B$3:$B$502,MATCH($B57,'Schlüssel'!$A$3:$A$502,0)),"ID unbekannt"))</f>
        <v/>
      </c>
      <c r="D57" s="10"/>
      <c r="E57" s="10"/>
      <c r="F57" s="15"/>
      <c r="G57" s="15"/>
      <c r="H57" s="11" t="str">
        <f>IF($B57="","",IF($G57&lt;&gt;"","zurück",IF(AND($F57&lt;&gt;"",$F57&lt;TODAY()),"überfällig","offen")))</f>
        <v/>
      </c>
      <c r="I57" s="10"/>
    </row>
    <row r="58" spans="1:9" x14ac:dyDescent="0.25">
      <c r="A58" s="15"/>
      <c r="B58" s="10"/>
      <c r="C58" s="11" t="str">
        <f>IF($B58="","",IFERROR(INDEX('Schlüssel'!$B$3:$B$502,MATCH($B58,'Schlüssel'!$A$3:$A$502,0)),"ID unbekannt"))</f>
        <v/>
      </c>
      <c r="D58" s="10"/>
      <c r="E58" s="10"/>
      <c r="F58" s="15"/>
      <c r="G58" s="15"/>
      <c r="H58" s="11" t="str">
        <f>IF($B58="","",IF($G58&lt;&gt;"","zurück",IF(AND($F58&lt;&gt;"",$F58&lt;TODAY()),"überfällig","offen")))</f>
        <v/>
      </c>
      <c r="I58" s="10"/>
    </row>
    <row r="59" spans="1:9" x14ac:dyDescent="0.25">
      <c r="A59" s="15"/>
      <c r="B59" s="10"/>
      <c r="C59" s="11" t="str">
        <f>IF($B59="","",IFERROR(INDEX('Schlüssel'!$B$3:$B$502,MATCH($B59,'Schlüssel'!$A$3:$A$502,0)),"ID unbekannt"))</f>
        <v/>
      </c>
      <c r="D59" s="10"/>
      <c r="E59" s="10"/>
      <c r="F59" s="15"/>
      <c r="G59" s="15"/>
      <c r="H59" s="11" t="str">
        <f>IF($B59="","",IF($G59&lt;&gt;"","zurück",IF(AND($F59&lt;&gt;"",$F59&lt;TODAY()),"überfällig","offen")))</f>
        <v/>
      </c>
      <c r="I59" s="10"/>
    </row>
    <row r="60" spans="1:9" x14ac:dyDescent="0.25">
      <c r="A60" s="15"/>
      <c r="B60" s="10"/>
      <c r="C60" s="11" t="str">
        <f>IF($B60="","",IFERROR(INDEX('Schlüssel'!$B$3:$B$502,MATCH($B60,'Schlüssel'!$A$3:$A$502,0)),"ID unbekannt"))</f>
        <v/>
      </c>
      <c r="D60" s="10"/>
      <c r="E60" s="10"/>
      <c r="F60" s="15"/>
      <c r="G60" s="15"/>
      <c r="H60" s="11" t="str">
        <f>IF($B60="","",IF($G60&lt;&gt;"","zurück",IF(AND($F60&lt;&gt;"",$F60&lt;TODAY()),"überfällig","offen")))</f>
        <v/>
      </c>
      <c r="I60" s="10"/>
    </row>
    <row r="61" spans="1:9" x14ac:dyDescent="0.25">
      <c r="A61" s="15"/>
      <c r="B61" s="10"/>
      <c r="C61" s="11" t="str">
        <f>IF($B61="","",IFERROR(INDEX('Schlüssel'!$B$3:$B$502,MATCH($B61,'Schlüssel'!$A$3:$A$502,0)),"ID unbekannt"))</f>
        <v/>
      </c>
      <c r="D61" s="10"/>
      <c r="E61" s="10"/>
      <c r="F61" s="15"/>
      <c r="G61" s="15"/>
      <c r="H61" s="11" t="str">
        <f>IF($B61="","",IF($G61&lt;&gt;"","zurück",IF(AND($F61&lt;&gt;"",$F61&lt;TODAY()),"überfällig","offen")))</f>
        <v/>
      </c>
      <c r="I61" s="10"/>
    </row>
    <row r="62" spans="1:9" x14ac:dyDescent="0.25">
      <c r="A62" s="15"/>
      <c r="B62" s="10"/>
      <c r="C62" s="11" t="str">
        <f>IF($B62="","",IFERROR(INDEX('Schlüssel'!$B$3:$B$502,MATCH($B62,'Schlüssel'!$A$3:$A$502,0)),"ID unbekannt"))</f>
        <v/>
      </c>
      <c r="D62" s="10"/>
      <c r="E62" s="10"/>
      <c r="F62" s="15"/>
      <c r="G62" s="15"/>
      <c r="H62" s="11" t="str">
        <f>IF($B62="","",IF($G62&lt;&gt;"","zurück",IF(AND($F62&lt;&gt;"",$F62&lt;TODAY()),"überfällig","offen")))</f>
        <v/>
      </c>
      <c r="I62" s="10"/>
    </row>
    <row r="63" spans="1:9" x14ac:dyDescent="0.25">
      <c r="A63" s="15"/>
      <c r="B63" s="10"/>
      <c r="C63" s="11" t="str">
        <f>IF($B63="","",IFERROR(INDEX('Schlüssel'!$B$3:$B$502,MATCH($B63,'Schlüssel'!$A$3:$A$502,0)),"ID unbekannt"))</f>
        <v/>
      </c>
      <c r="D63" s="10"/>
      <c r="E63" s="10"/>
      <c r="F63" s="15"/>
      <c r="G63" s="15"/>
      <c r="H63" s="11" t="str">
        <f>IF($B63="","",IF($G63&lt;&gt;"","zurück",IF(AND($F63&lt;&gt;"",$F63&lt;TODAY()),"überfällig","offen")))</f>
        <v/>
      </c>
      <c r="I63" s="10"/>
    </row>
    <row r="64" spans="1:9" x14ac:dyDescent="0.25">
      <c r="A64" s="15"/>
      <c r="B64" s="10"/>
      <c r="C64" s="11" t="str">
        <f>IF($B64="","",IFERROR(INDEX('Schlüssel'!$B$3:$B$502,MATCH($B64,'Schlüssel'!$A$3:$A$502,0)),"ID unbekannt"))</f>
        <v/>
      </c>
      <c r="D64" s="10"/>
      <c r="E64" s="10"/>
      <c r="F64" s="15"/>
      <c r="G64" s="15"/>
      <c r="H64" s="11" t="str">
        <f>IF($B64="","",IF($G64&lt;&gt;"","zurück",IF(AND($F64&lt;&gt;"",$F64&lt;TODAY()),"überfällig","offen")))</f>
        <v/>
      </c>
      <c r="I64" s="10"/>
    </row>
    <row r="65" spans="1:9" x14ac:dyDescent="0.25">
      <c r="A65" s="15"/>
      <c r="B65" s="10"/>
      <c r="C65" s="11" t="str">
        <f>IF($B65="","",IFERROR(INDEX('Schlüssel'!$B$3:$B$502,MATCH($B65,'Schlüssel'!$A$3:$A$502,0)),"ID unbekannt"))</f>
        <v/>
      </c>
      <c r="D65" s="10"/>
      <c r="E65" s="10"/>
      <c r="F65" s="15"/>
      <c r="G65" s="15"/>
      <c r="H65" s="11" t="str">
        <f>IF($B65="","",IF($G65&lt;&gt;"","zurück",IF(AND($F65&lt;&gt;"",$F65&lt;TODAY()),"überfällig","offen")))</f>
        <v/>
      </c>
      <c r="I65" s="10"/>
    </row>
    <row r="66" spans="1:9" x14ac:dyDescent="0.25">
      <c r="A66" s="15"/>
      <c r="B66" s="10"/>
      <c r="C66" s="11" t="str">
        <f>IF($B66="","",IFERROR(INDEX('Schlüssel'!$B$3:$B$502,MATCH($B66,'Schlüssel'!$A$3:$A$502,0)),"ID unbekannt"))</f>
        <v/>
      </c>
      <c r="D66" s="10"/>
      <c r="E66" s="10"/>
      <c r="F66" s="15"/>
      <c r="G66" s="15"/>
      <c r="H66" s="11" t="str">
        <f>IF($B66="","",IF($G66&lt;&gt;"","zurück",IF(AND($F66&lt;&gt;"",$F66&lt;TODAY()),"überfällig","offen")))</f>
        <v/>
      </c>
      <c r="I66" s="10"/>
    </row>
    <row r="67" spans="1:9" x14ac:dyDescent="0.25">
      <c r="A67" s="15"/>
      <c r="B67" s="10"/>
      <c r="C67" s="11" t="str">
        <f>IF($B67="","",IFERROR(INDEX('Schlüssel'!$B$3:$B$502,MATCH($B67,'Schlüssel'!$A$3:$A$502,0)),"ID unbekannt"))</f>
        <v/>
      </c>
      <c r="D67" s="10"/>
      <c r="E67" s="10"/>
      <c r="F67" s="15"/>
      <c r="G67" s="15"/>
      <c r="H67" s="11" t="str">
        <f>IF($B67="","",IF($G67&lt;&gt;"","zurück",IF(AND($F67&lt;&gt;"",$F67&lt;TODAY()),"überfällig","offen")))</f>
        <v/>
      </c>
      <c r="I67" s="10"/>
    </row>
    <row r="68" spans="1:9" x14ac:dyDescent="0.25">
      <c r="A68" s="15"/>
      <c r="B68" s="10"/>
      <c r="C68" s="11" t="str">
        <f>IF($B68="","",IFERROR(INDEX('Schlüssel'!$B$3:$B$502,MATCH($B68,'Schlüssel'!$A$3:$A$502,0)),"ID unbekannt"))</f>
        <v/>
      </c>
      <c r="D68" s="10"/>
      <c r="E68" s="10"/>
      <c r="F68" s="15"/>
      <c r="G68" s="15"/>
      <c r="H68" s="11" t="str">
        <f>IF($B68="","",IF($G68&lt;&gt;"","zurück",IF(AND($F68&lt;&gt;"",$F68&lt;TODAY()),"überfällig","offen")))</f>
        <v/>
      </c>
      <c r="I68" s="10"/>
    </row>
    <row r="69" spans="1:9" x14ac:dyDescent="0.25">
      <c r="A69" s="15"/>
      <c r="B69" s="10"/>
      <c r="C69" s="11" t="str">
        <f>IF($B69="","",IFERROR(INDEX('Schlüssel'!$B$3:$B$502,MATCH($B69,'Schlüssel'!$A$3:$A$502,0)),"ID unbekannt"))</f>
        <v/>
      </c>
      <c r="D69" s="10"/>
      <c r="E69" s="10"/>
      <c r="F69" s="15"/>
      <c r="G69" s="15"/>
      <c r="H69" s="11" t="str">
        <f>IF($B69="","",IF($G69&lt;&gt;"","zurück",IF(AND($F69&lt;&gt;"",$F69&lt;TODAY()),"überfällig","offen")))</f>
        <v/>
      </c>
      <c r="I69" s="10"/>
    </row>
    <row r="70" spans="1:9" x14ac:dyDescent="0.25">
      <c r="A70" s="15"/>
      <c r="B70" s="10"/>
      <c r="C70" s="11" t="str">
        <f>IF($B70="","",IFERROR(INDEX('Schlüssel'!$B$3:$B$502,MATCH($B70,'Schlüssel'!$A$3:$A$502,0)),"ID unbekannt"))</f>
        <v/>
      </c>
      <c r="D70" s="10"/>
      <c r="E70" s="10"/>
      <c r="F70" s="15"/>
      <c r="G70" s="15"/>
      <c r="H70" s="11" t="str">
        <f>IF($B70="","",IF($G70&lt;&gt;"","zurück",IF(AND($F70&lt;&gt;"",$F70&lt;TODAY()),"überfällig","offen")))</f>
        <v/>
      </c>
      <c r="I70" s="10"/>
    </row>
    <row r="71" spans="1:9" x14ac:dyDescent="0.25">
      <c r="A71" s="15"/>
      <c r="B71" s="10"/>
      <c r="C71" s="11" t="str">
        <f>IF($B71="","",IFERROR(INDEX('Schlüssel'!$B$3:$B$502,MATCH($B71,'Schlüssel'!$A$3:$A$502,0)),"ID unbekannt"))</f>
        <v/>
      </c>
      <c r="D71" s="10"/>
      <c r="E71" s="10"/>
      <c r="F71" s="15"/>
      <c r="G71" s="15"/>
      <c r="H71" s="11" t="str">
        <f>IF($B71="","",IF($G71&lt;&gt;"","zurück",IF(AND($F71&lt;&gt;"",$F71&lt;TODAY()),"überfällig","offen")))</f>
        <v/>
      </c>
      <c r="I71" s="10"/>
    </row>
    <row r="72" spans="1:9" x14ac:dyDescent="0.25">
      <c r="A72" s="15"/>
      <c r="B72" s="10"/>
      <c r="C72" s="11" t="str">
        <f>IF($B72="","",IFERROR(INDEX('Schlüssel'!$B$3:$B$502,MATCH($B72,'Schlüssel'!$A$3:$A$502,0)),"ID unbekannt"))</f>
        <v/>
      </c>
      <c r="D72" s="10"/>
      <c r="E72" s="10"/>
      <c r="F72" s="15"/>
      <c r="G72" s="15"/>
      <c r="H72" s="11" t="str">
        <f>IF($B72="","",IF($G72&lt;&gt;"","zurück",IF(AND($F72&lt;&gt;"",$F72&lt;TODAY()),"überfällig","offen")))</f>
        <v/>
      </c>
      <c r="I72" s="10"/>
    </row>
    <row r="73" spans="1:9" x14ac:dyDescent="0.25">
      <c r="A73" s="15"/>
      <c r="B73" s="10"/>
      <c r="C73" s="11" t="str">
        <f>IF($B73="","",IFERROR(INDEX('Schlüssel'!$B$3:$B$502,MATCH($B73,'Schlüssel'!$A$3:$A$502,0)),"ID unbekannt"))</f>
        <v/>
      </c>
      <c r="D73" s="10"/>
      <c r="E73" s="10"/>
      <c r="F73" s="15"/>
      <c r="G73" s="15"/>
      <c r="H73" s="11" t="str">
        <f>IF($B73="","",IF($G73&lt;&gt;"","zurück",IF(AND($F73&lt;&gt;"",$F73&lt;TODAY()),"überfällig","offen")))</f>
        <v/>
      </c>
      <c r="I73" s="10"/>
    </row>
    <row r="74" spans="1:9" x14ac:dyDescent="0.25">
      <c r="A74" s="15"/>
      <c r="B74" s="10"/>
      <c r="C74" s="11" t="str">
        <f>IF($B74="","",IFERROR(INDEX('Schlüssel'!$B$3:$B$502,MATCH($B74,'Schlüssel'!$A$3:$A$502,0)),"ID unbekannt"))</f>
        <v/>
      </c>
      <c r="D74" s="10"/>
      <c r="E74" s="10"/>
      <c r="F74" s="15"/>
      <c r="G74" s="15"/>
      <c r="H74" s="11" t="str">
        <f>IF($B74="","",IF($G74&lt;&gt;"","zurück",IF(AND($F74&lt;&gt;"",$F74&lt;TODAY()),"überfällig","offen")))</f>
        <v/>
      </c>
      <c r="I74" s="10"/>
    </row>
    <row r="75" spans="1:9" x14ac:dyDescent="0.25">
      <c r="A75" s="15"/>
      <c r="B75" s="10"/>
      <c r="C75" s="11" t="str">
        <f>IF($B75="","",IFERROR(INDEX('Schlüssel'!$B$3:$B$502,MATCH($B75,'Schlüssel'!$A$3:$A$502,0)),"ID unbekannt"))</f>
        <v/>
      </c>
      <c r="D75" s="10"/>
      <c r="E75" s="10"/>
      <c r="F75" s="15"/>
      <c r="G75" s="15"/>
      <c r="H75" s="11" t="str">
        <f>IF($B75="","",IF($G75&lt;&gt;"","zurück",IF(AND($F75&lt;&gt;"",$F75&lt;TODAY()),"überfällig","offen")))</f>
        <v/>
      </c>
      <c r="I75" s="10"/>
    </row>
    <row r="76" spans="1:9" x14ac:dyDescent="0.25">
      <c r="A76" s="15"/>
      <c r="B76" s="10"/>
      <c r="C76" s="11" t="str">
        <f>IF($B76="","",IFERROR(INDEX('Schlüssel'!$B$3:$B$502,MATCH($B76,'Schlüssel'!$A$3:$A$502,0)),"ID unbekannt"))</f>
        <v/>
      </c>
      <c r="D76" s="10"/>
      <c r="E76" s="10"/>
      <c r="F76" s="15"/>
      <c r="G76" s="15"/>
      <c r="H76" s="11" t="str">
        <f>IF($B76="","",IF($G76&lt;&gt;"","zurück",IF(AND($F76&lt;&gt;"",$F76&lt;TODAY()),"überfällig","offen")))</f>
        <v/>
      </c>
      <c r="I76" s="10"/>
    </row>
    <row r="77" spans="1:9" x14ac:dyDescent="0.25">
      <c r="A77" s="15"/>
      <c r="B77" s="10"/>
      <c r="C77" s="11" t="str">
        <f>IF($B77="","",IFERROR(INDEX('Schlüssel'!$B$3:$B$502,MATCH($B77,'Schlüssel'!$A$3:$A$502,0)),"ID unbekannt"))</f>
        <v/>
      </c>
      <c r="D77" s="10"/>
      <c r="E77" s="10"/>
      <c r="F77" s="15"/>
      <c r="G77" s="15"/>
      <c r="H77" s="11" t="str">
        <f>IF($B77="","",IF($G77&lt;&gt;"","zurück",IF(AND($F77&lt;&gt;"",$F77&lt;TODAY()),"überfällig","offen")))</f>
        <v/>
      </c>
      <c r="I77" s="10"/>
    </row>
    <row r="78" spans="1:9" x14ac:dyDescent="0.25">
      <c r="A78" s="15"/>
      <c r="B78" s="10"/>
      <c r="C78" s="11" t="str">
        <f>IF($B78="","",IFERROR(INDEX('Schlüssel'!$B$3:$B$502,MATCH($B78,'Schlüssel'!$A$3:$A$502,0)),"ID unbekannt"))</f>
        <v/>
      </c>
      <c r="D78" s="10"/>
      <c r="E78" s="10"/>
      <c r="F78" s="15"/>
      <c r="G78" s="15"/>
      <c r="H78" s="11" t="str">
        <f>IF($B78="","",IF($G78&lt;&gt;"","zurück",IF(AND($F78&lt;&gt;"",$F78&lt;TODAY()),"überfällig","offen")))</f>
        <v/>
      </c>
      <c r="I78" s="10"/>
    </row>
    <row r="79" spans="1:9" x14ac:dyDescent="0.25">
      <c r="A79" s="15"/>
      <c r="B79" s="10"/>
      <c r="C79" s="11" t="str">
        <f>IF($B79="","",IFERROR(INDEX('Schlüssel'!$B$3:$B$502,MATCH($B79,'Schlüssel'!$A$3:$A$502,0)),"ID unbekannt"))</f>
        <v/>
      </c>
      <c r="D79" s="10"/>
      <c r="E79" s="10"/>
      <c r="F79" s="15"/>
      <c r="G79" s="15"/>
      <c r="H79" s="11" t="str">
        <f>IF($B79="","",IF($G79&lt;&gt;"","zurück",IF(AND($F79&lt;&gt;"",$F79&lt;TODAY()),"überfällig","offen")))</f>
        <v/>
      </c>
      <c r="I79" s="10"/>
    </row>
    <row r="80" spans="1:9" x14ac:dyDescent="0.25">
      <c r="A80" s="15"/>
      <c r="B80" s="10"/>
      <c r="C80" s="11" t="str">
        <f>IF($B80="","",IFERROR(INDEX('Schlüssel'!$B$3:$B$502,MATCH($B80,'Schlüssel'!$A$3:$A$502,0)),"ID unbekannt"))</f>
        <v/>
      </c>
      <c r="D80" s="10"/>
      <c r="E80" s="10"/>
      <c r="F80" s="15"/>
      <c r="G80" s="15"/>
      <c r="H80" s="11" t="str">
        <f>IF($B80="","",IF($G80&lt;&gt;"","zurück",IF(AND($F80&lt;&gt;"",$F80&lt;TODAY()),"überfällig","offen")))</f>
        <v/>
      </c>
      <c r="I80" s="10"/>
    </row>
    <row r="81" spans="1:9" x14ac:dyDescent="0.25">
      <c r="A81" s="15"/>
      <c r="B81" s="10"/>
      <c r="C81" s="11" t="str">
        <f>IF($B81="","",IFERROR(INDEX('Schlüssel'!$B$3:$B$502,MATCH($B81,'Schlüssel'!$A$3:$A$502,0)),"ID unbekannt"))</f>
        <v/>
      </c>
      <c r="D81" s="10"/>
      <c r="E81" s="10"/>
      <c r="F81" s="15"/>
      <c r="G81" s="15"/>
      <c r="H81" s="11" t="str">
        <f>IF($B81="","",IF($G81&lt;&gt;"","zurück",IF(AND($F81&lt;&gt;"",$F81&lt;TODAY()),"überfällig","offen")))</f>
        <v/>
      </c>
      <c r="I81" s="10"/>
    </row>
    <row r="82" spans="1:9" x14ac:dyDescent="0.25">
      <c r="A82" s="15"/>
      <c r="B82" s="10"/>
      <c r="C82" s="11" t="str">
        <f>IF($B82="","",IFERROR(INDEX('Schlüssel'!$B$3:$B$502,MATCH($B82,'Schlüssel'!$A$3:$A$502,0)),"ID unbekannt"))</f>
        <v/>
      </c>
      <c r="D82" s="10"/>
      <c r="E82" s="10"/>
      <c r="F82" s="15"/>
      <c r="G82" s="15"/>
      <c r="H82" s="11" t="str">
        <f>IF($B82="","",IF($G82&lt;&gt;"","zurück",IF(AND($F82&lt;&gt;"",$F82&lt;TODAY()),"überfällig","offen")))</f>
        <v/>
      </c>
      <c r="I82" s="10"/>
    </row>
    <row r="83" spans="1:9" x14ac:dyDescent="0.25">
      <c r="A83" s="15"/>
      <c r="B83" s="10"/>
      <c r="C83" s="11" t="str">
        <f>IF($B83="","",IFERROR(INDEX('Schlüssel'!$B$3:$B$502,MATCH($B83,'Schlüssel'!$A$3:$A$502,0)),"ID unbekannt"))</f>
        <v/>
      </c>
      <c r="D83" s="10"/>
      <c r="E83" s="10"/>
      <c r="F83" s="15"/>
      <c r="G83" s="15"/>
      <c r="H83" s="11" t="str">
        <f>IF($B83="","",IF($G83&lt;&gt;"","zurück",IF(AND($F83&lt;&gt;"",$F83&lt;TODAY()),"überfällig","offen")))</f>
        <v/>
      </c>
      <c r="I83" s="10"/>
    </row>
    <row r="84" spans="1:9" x14ac:dyDescent="0.25">
      <c r="A84" s="15"/>
      <c r="B84" s="10"/>
      <c r="C84" s="11" t="str">
        <f>IF($B84="","",IFERROR(INDEX('Schlüssel'!$B$3:$B$502,MATCH($B84,'Schlüssel'!$A$3:$A$502,0)),"ID unbekannt"))</f>
        <v/>
      </c>
      <c r="D84" s="10"/>
      <c r="E84" s="10"/>
      <c r="F84" s="15"/>
      <c r="G84" s="15"/>
      <c r="H84" s="11" t="str">
        <f>IF($B84="","",IF($G84&lt;&gt;"","zurück",IF(AND($F84&lt;&gt;"",$F84&lt;TODAY()),"überfällig","offen")))</f>
        <v/>
      </c>
      <c r="I84" s="10"/>
    </row>
    <row r="85" spans="1:9" x14ac:dyDescent="0.25">
      <c r="A85" s="15"/>
      <c r="B85" s="10"/>
      <c r="C85" s="11" t="str">
        <f>IF($B85="","",IFERROR(INDEX('Schlüssel'!$B$3:$B$502,MATCH($B85,'Schlüssel'!$A$3:$A$502,0)),"ID unbekannt"))</f>
        <v/>
      </c>
      <c r="D85" s="10"/>
      <c r="E85" s="10"/>
      <c r="F85" s="15"/>
      <c r="G85" s="15"/>
      <c r="H85" s="11" t="str">
        <f>IF($B85="","",IF($G85&lt;&gt;"","zurück",IF(AND($F85&lt;&gt;"",$F85&lt;TODAY()),"überfällig","offen")))</f>
        <v/>
      </c>
      <c r="I85" s="10"/>
    </row>
    <row r="86" spans="1:9" x14ac:dyDescent="0.25">
      <c r="A86" s="15"/>
      <c r="B86" s="10"/>
      <c r="C86" s="11" t="str">
        <f>IF($B86="","",IFERROR(INDEX('Schlüssel'!$B$3:$B$502,MATCH($B86,'Schlüssel'!$A$3:$A$502,0)),"ID unbekannt"))</f>
        <v/>
      </c>
      <c r="D86" s="10"/>
      <c r="E86" s="10"/>
      <c r="F86" s="15"/>
      <c r="G86" s="15"/>
      <c r="H86" s="11" t="str">
        <f>IF($B86="","",IF($G86&lt;&gt;"","zurück",IF(AND($F86&lt;&gt;"",$F86&lt;TODAY()),"überfällig","offen")))</f>
        <v/>
      </c>
      <c r="I86" s="10"/>
    </row>
    <row r="87" spans="1:9" x14ac:dyDescent="0.25">
      <c r="A87" s="15"/>
      <c r="B87" s="10"/>
      <c r="C87" s="11" t="str">
        <f>IF($B87="","",IFERROR(INDEX('Schlüssel'!$B$3:$B$502,MATCH($B87,'Schlüssel'!$A$3:$A$502,0)),"ID unbekannt"))</f>
        <v/>
      </c>
      <c r="D87" s="10"/>
      <c r="E87" s="10"/>
      <c r="F87" s="15"/>
      <c r="G87" s="15"/>
      <c r="H87" s="11" t="str">
        <f>IF($B87="","",IF($G87&lt;&gt;"","zurück",IF(AND($F87&lt;&gt;"",$F87&lt;TODAY()),"überfällig","offen")))</f>
        <v/>
      </c>
      <c r="I87" s="10"/>
    </row>
    <row r="88" spans="1:9" x14ac:dyDescent="0.25">
      <c r="A88" s="15"/>
      <c r="B88" s="10"/>
      <c r="C88" s="11" t="str">
        <f>IF($B88="","",IFERROR(INDEX('Schlüssel'!$B$3:$B$502,MATCH($B88,'Schlüssel'!$A$3:$A$502,0)),"ID unbekannt"))</f>
        <v/>
      </c>
      <c r="D88" s="10"/>
      <c r="E88" s="10"/>
      <c r="F88" s="15"/>
      <c r="G88" s="15"/>
      <c r="H88" s="11" t="str">
        <f>IF($B88="","",IF($G88&lt;&gt;"","zurück",IF(AND($F88&lt;&gt;"",$F88&lt;TODAY()),"überfällig","offen")))</f>
        <v/>
      </c>
      <c r="I88" s="10"/>
    </row>
    <row r="89" spans="1:9" x14ac:dyDescent="0.25">
      <c r="A89" s="15"/>
      <c r="B89" s="10"/>
      <c r="C89" s="11" t="str">
        <f>IF($B89="","",IFERROR(INDEX('Schlüssel'!$B$3:$B$502,MATCH($B89,'Schlüssel'!$A$3:$A$502,0)),"ID unbekannt"))</f>
        <v/>
      </c>
      <c r="D89" s="10"/>
      <c r="E89" s="10"/>
      <c r="F89" s="15"/>
      <c r="G89" s="15"/>
      <c r="H89" s="11" t="str">
        <f>IF($B89="","",IF($G89&lt;&gt;"","zurück",IF(AND($F89&lt;&gt;"",$F89&lt;TODAY()),"überfällig","offen")))</f>
        <v/>
      </c>
      <c r="I89" s="10"/>
    </row>
    <row r="90" spans="1:9" x14ac:dyDescent="0.25">
      <c r="A90" s="15"/>
      <c r="B90" s="10"/>
      <c r="C90" s="11" t="str">
        <f>IF($B90="","",IFERROR(INDEX('Schlüssel'!$B$3:$B$502,MATCH($B90,'Schlüssel'!$A$3:$A$502,0)),"ID unbekannt"))</f>
        <v/>
      </c>
      <c r="D90" s="10"/>
      <c r="E90" s="10"/>
      <c r="F90" s="15"/>
      <c r="G90" s="15"/>
      <c r="H90" s="11" t="str">
        <f>IF($B90="","",IF($G90&lt;&gt;"","zurück",IF(AND($F90&lt;&gt;"",$F90&lt;TODAY()),"überfällig","offen")))</f>
        <v/>
      </c>
      <c r="I90" s="10"/>
    </row>
    <row r="91" spans="1:9" x14ac:dyDescent="0.25">
      <c r="A91" s="15"/>
      <c r="B91" s="10"/>
      <c r="C91" s="11" t="str">
        <f>IF($B91="","",IFERROR(INDEX('Schlüssel'!$B$3:$B$502,MATCH($B91,'Schlüssel'!$A$3:$A$502,0)),"ID unbekannt"))</f>
        <v/>
      </c>
      <c r="D91" s="10"/>
      <c r="E91" s="10"/>
      <c r="F91" s="15"/>
      <c r="G91" s="15"/>
      <c r="H91" s="11" t="str">
        <f>IF($B91="","",IF($G91&lt;&gt;"","zurück",IF(AND($F91&lt;&gt;"",$F91&lt;TODAY()),"überfällig","offen")))</f>
        <v/>
      </c>
      <c r="I91" s="10"/>
    </row>
    <row r="92" spans="1:9" x14ac:dyDescent="0.25">
      <c r="A92" s="15"/>
      <c r="B92" s="10"/>
      <c r="C92" s="11" t="str">
        <f>IF($B92="","",IFERROR(INDEX('Schlüssel'!$B$3:$B$502,MATCH($B92,'Schlüssel'!$A$3:$A$502,0)),"ID unbekannt"))</f>
        <v/>
      </c>
      <c r="D92" s="10"/>
      <c r="E92" s="10"/>
      <c r="F92" s="15"/>
      <c r="G92" s="15"/>
      <c r="H92" s="11" t="str">
        <f>IF($B92="","",IF($G92&lt;&gt;"","zurück",IF(AND($F92&lt;&gt;"",$F92&lt;TODAY()),"überfällig","offen")))</f>
        <v/>
      </c>
      <c r="I92" s="10"/>
    </row>
    <row r="93" spans="1:9" x14ac:dyDescent="0.25">
      <c r="A93" s="15"/>
      <c r="B93" s="10"/>
      <c r="C93" s="11" t="str">
        <f>IF($B93="","",IFERROR(INDEX('Schlüssel'!$B$3:$B$502,MATCH($B93,'Schlüssel'!$A$3:$A$502,0)),"ID unbekannt"))</f>
        <v/>
      </c>
      <c r="D93" s="10"/>
      <c r="E93" s="10"/>
      <c r="F93" s="15"/>
      <c r="G93" s="15"/>
      <c r="H93" s="11" t="str">
        <f>IF($B93="","",IF($G93&lt;&gt;"","zurück",IF(AND($F93&lt;&gt;"",$F93&lt;TODAY()),"überfällig","offen")))</f>
        <v/>
      </c>
      <c r="I93" s="10"/>
    </row>
    <row r="94" spans="1:9" x14ac:dyDescent="0.25">
      <c r="A94" s="15"/>
      <c r="B94" s="10"/>
      <c r="C94" s="11" t="str">
        <f>IF($B94="","",IFERROR(INDEX('Schlüssel'!$B$3:$B$502,MATCH($B94,'Schlüssel'!$A$3:$A$502,0)),"ID unbekannt"))</f>
        <v/>
      </c>
      <c r="D94" s="10"/>
      <c r="E94" s="10"/>
      <c r="F94" s="15"/>
      <c r="G94" s="15"/>
      <c r="H94" s="11" t="str">
        <f>IF($B94="","",IF($G94&lt;&gt;"","zurück",IF(AND($F94&lt;&gt;"",$F94&lt;TODAY()),"überfällig","offen")))</f>
        <v/>
      </c>
      <c r="I94" s="10"/>
    </row>
    <row r="95" spans="1:9" x14ac:dyDescent="0.25">
      <c r="A95" s="15"/>
      <c r="B95" s="10"/>
      <c r="C95" s="11" t="str">
        <f>IF($B95="","",IFERROR(INDEX('Schlüssel'!$B$3:$B$502,MATCH($B95,'Schlüssel'!$A$3:$A$502,0)),"ID unbekannt"))</f>
        <v/>
      </c>
      <c r="D95" s="10"/>
      <c r="E95" s="10"/>
      <c r="F95" s="15"/>
      <c r="G95" s="15"/>
      <c r="H95" s="11" t="str">
        <f>IF($B95="","",IF($G95&lt;&gt;"","zurück",IF(AND($F95&lt;&gt;"",$F95&lt;TODAY()),"überfällig","offen")))</f>
        <v/>
      </c>
      <c r="I95" s="10"/>
    </row>
    <row r="96" spans="1:9" x14ac:dyDescent="0.25">
      <c r="A96" s="15"/>
      <c r="B96" s="10"/>
      <c r="C96" s="11" t="str">
        <f>IF($B96="","",IFERROR(INDEX('Schlüssel'!$B$3:$B$502,MATCH($B96,'Schlüssel'!$A$3:$A$502,0)),"ID unbekannt"))</f>
        <v/>
      </c>
      <c r="D96" s="10"/>
      <c r="E96" s="10"/>
      <c r="F96" s="15"/>
      <c r="G96" s="15"/>
      <c r="H96" s="11" t="str">
        <f>IF($B96="","",IF($G96&lt;&gt;"","zurück",IF(AND($F96&lt;&gt;"",$F96&lt;TODAY()),"überfällig","offen")))</f>
        <v/>
      </c>
      <c r="I96" s="10"/>
    </row>
    <row r="97" spans="1:9" x14ac:dyDescent="0.25">
      <c r="A97" s="15"/>
      <c r="B97" s="10"/>
      <c r="C97" s="11" t="str">
        <f>IF($B97="","",IFERROR(INDEX('Schlüssel'!$B$3:$B$502,MATCH($B97,'Schlüssel'!$A$3:$A$502,0)),"ID unbekannt"))</f>
        <v/>
      </c>
      <c r="D97" s="10"/>
      <c r="E97" s="10"/>
      <c r="F97" s="15"/>
      <c r="G97" s="15"/>
      <c r="H97" s="11" t="str">
        <f>IF($B97="","",IF($G97&lt;&gt;"","zurück",IF(AND($F97&lt;&gt;"",$F97&lt;TODAY()),"überfällig","offen")))</f>
        <v/>
      </c>
      <c r="I97" s="10"/>
    </row>
    <row r="98" spans="1:9" x14ac:dyDescent="0.25">
      <c r="A98" s="15"/>
      <c r="B98" s="10"/>
      <c r="C98" s="11" t="str">
        <f>IF($B98="","",IFERROR(INDEX('Schlüssel'!$B$3:$B$502,MATCH($B98,'Schlüssel'!$A$3:$A$502,0)),"ID unbekannt"))</f>
        <v/>
      </c>
      <c r="D98" s="10"/>
      <c r="E98" s="10"/>
      <c r="F98" s="15"/>
      <c r="G98" s="15"/>
      <c r="H98" s="11" t="str">
        <f>IF($B98="","",IF($G98&lt;&gt;"","zurück",IF(AND($F98&lt;&gt;"",$F98&lt;TODAY()),"überfällig","offen")))</f>
        <v/>
      </c>
      <c r="I98" s="10"/>
    </row>
    <row r="99" spans="1:9" x14ac:dyDescent="0.25">
      <c r="A99" s="15"/>
      <c r="B99" s="10"/>
      <c r="C99" s="11" t="str">
        <f>IF($B99="","",IFERROR(INDEX('Schlüssel'!$B$3:$B$502,MATCH($B99,'Schlüssel'!$A$3:$A$502,0)),"ID unbekannt"))</f>
        <v/>
      </c>
      <c r="D99" s="10"/>
      <c r="E99" s="10"/>
      <c r="F99" s="15"/>
      <c r="G99" s="15"/>
      <c r="H99" s="11" t="str">
        <f>IF($B99="","",IF($G99&lt;&gt;"","zurück",IF(AND($F99&lt;&gt;"",$F99&lt;TODAY()),"überfällig","offen")))</f>
        <v/>
      </c>
      <c r="I99" s="10"/>
    </row>
    <row r="100" spans="1:9" x14ac:dyDescent="0.25">
      <c r="A100" s="15"/>
      <c r="B100" s="10"/>
      <c r="C100" s="11" t="str">
        <f>IF($B100="","",IFERROR(INDEX('Schlüssel'!$B$3:$B$502,MATCH($B100,'Schlüssel'!$A$3:$A$502,0)),"ID unbekannt"))</f>
        <v/>
      </c>
      <c r="D100" s="10"/>
      <c r="E100" s="10"/>
      <c r="F100" s="15"/>
      <c r="G100" s="15"/>
      <c r="H100" s="11" t="str">
        <f>IF($B100="","",IF($G100&lt;&gt;"","zurück",IF(AND($F100&lt;&gt;"",$F100&lt;TODAY()),"überfällig","offen")))</f>
        <v/>
      </c>
      <c r="I100" s="10"/>
    </row>
    <row r="101" spans="1:9" x14ac:dyDescent="0.25">
      <c r="A101" s="15"/>
      <c r="B101" s="10"/>
      <c r="C101" s="11" t="str">
        <f>IF($B101="","",IFERROR(INDEX('Schlüssel'!$B$3:$B$502,MATCH($B101,'Schlüssel'!$A$3:$A$502,0)),"ID unbekannt"))</f>
        <v/>
      </c>
      <c r="D101" s="10"/>
      <c r="E101" s="10"/>
      <c r="F101" s="15"/>
      <c r="G101" s="15"/>
      <c r="H101" s="11" t="str">
        <f>IF($B101="","",IF($G101&lt;&gt;"","zurück",IF(AND($F101&lt;&gt;"",$F101&lt;TODAY()),"überfällig","offen")))</f>
        <v/>
      </c>
      <c r="I101" s="10"/>
    </row>
    <row r="102" spans="1:9" x14ac:dyDescent="0.25">
      <c r="A102" s="15"/>
      <c r="B102" s="10"/>
      <c r="C102" s="11" t="str">
        <f>IF($B102="","",IFERROR(INDEX('Schlüssel'!$B$3:$B$502,MATCH($B102,'Schlüssel'!$A$3:$A$502,0)),"ID unbekannt"))</f>
        <v/>
      </c>
      <c r="D102" s="10"/>
      <c r="E102" s="10"/>
      <c r="F102" s="15"/>
      <c r="G102" s="15"/>
      <c r="H102" s="11" t="str">
        <f>IF($B102="","",IF($G102&lt;&gt;"","zurück",IF(AND($F102&lt;&gt;"",$F102&lt;TODAY()),"überfällig","offen")))</f>
        <v/>
      </c>
      <c r="I102" s="10"/>
    </row>
    <row r="103" spans="1:9" x14ac:dyDescent="0.25">
      <c r="A103" s="15"/>
      <c r="B103" s="10"/>
      <c r="C103" s="11" t="str">
        <f>IF($B103="","",IFERROR(INDEX('Schlüssel'!$B$3:$B$502,MATCH($B103,'Schlüssel'!$A$3:$A$502,0)),"ID unbekannt"))</f>
        <v/>
      </c>
      <c r="D103" s="10"/>
      <c r="E103" s="10"/>
      <c r="F103" s="15"/>
      <c r="G103" s="15"/>
      <c r="H103" s="11" t="str">
        <f>IF($B103="","",IF($G103&lt;&gt;"","zurück",IF(AND($F103&lt;&gt;"",$F103&lt;TODAY()),"überfällig","offen")))</f>
        <v/>
      </c>
      <c r="I103" s="10"/>
    </row>
    <row r="104" spans="1:9" x14ac:dyDescent="0.25">
      <c r="A104" s="15"/>
      <c r="B104" s="10"/>
      <c r="C104" s="11" t="str">
        <f>IF($B104="","",IFERROR(INDEX('Schlüssel'!$B$3:$B$502,MATCH($B104,'Schlüssel'!$A$3:$A$502,0)),"ID unbekannt"))</f>
        <v/>
      </c>
      <c r="D104" s="10"/>
      <c r="E104" s="10"/>
      <c r="F104" s="15"/>
      <c r="G104" s="15"/>
      <c r="H104" s="11" t="str">
        <f>IF($B104="","",IF($G104&lt;&gt;"","zurück",IF(AND($F104&lt;&gt;"",$F104&lt;TODAY()),"überfällig","offen")))</f>
        <v/>
      </c>
      <c r="I104" s="10"/>
    </row>
    <row r="105" spans="1:9" x14ac:dyDescent="0.25">
      <c r="A105" s="15"/>
      <c r="B105" s="10"/>
      <c r="C105" s="11" t="str">
        <f>IF($B105="","",IFERROR(INDEX('Schlüssel'!$B$3:$B$502,MATCH($B105,'Schlüssel'!$A$3:$A$502,0)),"ID unbekannt"))</f>
        <v/>
      </c>
      <c r="D105" s="10"/>
      <c r="E105" s="10"/>
      <c r="F105" s="15"/>
      <c r="G105" s="15"/>
      <c r="H105" s="11" t="str">
        <f>IF($B105="","",IF($G105&lt;&gt;"","zurück",IF(AND($F105&lt;&gt;"",$F105&lt;TODAY()),"überfällig","offen")))</f>
        <v/>
      </c>
      <c r="I105" s="10"/>
    </row>
    <row r="106" spans="1:9" x14ac:dyDescent="0.25">
      <c r="A106" s="15"/>
      <c r="B106" s="10"/>
      <c r="C106" s="11" t="str">
        <f>IF($B106="","",IFERROR(INDEX('Schlüssel'!$B$3:$B$502,MATCH($B106,'Schlüssel'!$A$3:$A$502,0)),"ID unbekannt"))</f>
        <v/>
      </c>
      <c r="D106" s="10"/>
      <c r="E106" s="10"/>
      <c r="F106" s="15"/>
      <c r="G106" s="15"/>
      <c r="H106" s="11" t="str">
        <f>IF($B106="","",IF($G106&lt;&gt;"","zurück",IF(AND($F106&lt;&gt;"",$F106&lt;TODAY()),"überfällig","offen")))</f>
        <v/>
      </c>
      <c r="I106" s="10"/>
    </row>
    <row r="107" spans="1:9" x14ac:dyDescent="0.25">
      <c r="A107" s="15"/>
      <c r="B107" s="10"/>
      <c r="C107" s="11" t="str">
        <f>IF($B107="","",IFERROR(INDEX('Schlüssel'!$B$3:$B$502,MATCH($B107,'Schlüssel'!$A$3:$A$502,0)),"ID unbekannt"))</f>
        <v/>
      </c>
      <c r="D107" s="10"/>
      <c r="E107" s="10"/>
      <c r="F107" s="15"/>
      <c r="G107" s="15"/>
      <c r="H107" s="11" t="str">
        <f>IF($B107="","",IF($G107&lt;&gt;"","zurück",IF(AND($F107&lt;&gt;"",$F107&lt;TODAY()),"überfällig","offen")))</f>
        <v/>
      </c>
      <c r="I107" s="10"/>
    </row>
    <row r="108" spans="1:9" x14ac:dyDescent="0.25">
      <c r="A108" s="15"/>
      <c r="B108" s="10"/>
      <c r="C108" s="11" t="str">
        <f>IF($B108="","",IFERROR(INDEX('Schlüssel'!$B$3:$B$502,MATCH($B108,'Schlüssel'!$A$3:$A$502,0)),"ID unbekannt"))</f>
        <v/>
      </c>
      <c r="D108" s="10"/>
      <c r="E108" s="10"/>
      <c r="F108" s="15"/>
      <c r="G108" s="15"/>
      <c r="H108" s="11" t="str">
        <f>IF($B108="","",IF($G108&lt;&gt;"","zurück",IF(AND($F108&lt;&gt;"",$F108&lt;TODAY()),"überfällig","offen")))</f>
        <v/>
      </c>
      <c r="I108" s="10"/>
    </row>
    <row r="109" spans="1:9" x14ac:dyDescent="0.25">
      <c r="A109" s="15"/>
      <c r="B109" s="10"/>
      <c r="C109" s="11" t="str">
        <f>IF($B109="","",IFERROR(INDEX('Schlüssel'!$B$3:$B$502,MATCH($B109,'Schlüssel'!$A$3:$A$502,0)),"ID unbekannt"))</f>
        <v/>
      </c>
      <c r="D109" s="10"/>
      <c r="E109" s="10"/>
      <c r="F109" s="15"/>
      <c r="G109" s="15"/>
      <c r="H109" s="11" t="str">
        <f>IF($B109="","",IF($G109&lt;&gt;"","zurück",IF(AND($F109&lt;&gt;"",$F109&lt;TODAY()),"überfällig","offen")))</f>
        <v/>
      </c>
      <c r="I109" s="10"/>
    </row>
    <row r="110" spans="1:9" x14ac:dyDescent="0.25">
      <c r="A110" s="15"/>
      <c r="B110" s="10"/>
      <c r="C110" s="11" t="str">
        <f>IF($B110="","",IFERROR(INDEX('Schlüssel'!$B$3:$B$502,MATCH($B110,'Schlüssel'!$A$3:$A$502,0)),"ID unbekannt"))</f>
        <v/>
      </c>
      <c r="D110" s="10"/>
      <c r="E110" s="10"/>
      <c r="F110" s="15"/>
      <c r="G110" s="15"/>
      <c r="H110" s="11" t="str">
        <f>IF($B110="","",IF($G110&lt;&gt;"","zurück",IF(AND($F110&lt;&gt;"",$F110&lt;TODAY()),"überfällig","offen")))</f>
        <v/>
      </c>
      <c r="I110" s="10"/>
    </row>
    <row r="111" spans="1:9" x14ac:dyDescent="0.25">
      <c r="A111" s="15"/>
      <c r="B111" s="10"/>
      <c r="C111" s="11" t="str">
        <f>IF($B111="","",IFERROR(INDEX('Schlüssel'!$B$3:$B$502,MATCH($B111,'Schlüssel'!$A$3:$A$502,0)),"ID unbekannt"))</f>
        <v/>
      </c>
      <c r="D111" s="10"/>
      <c r="E111" s="10"/>
      <c r="F111" s="15"/>
      <c r="G111" s="15"/>
      <c r="H111" s="11" t="str">
        <f>IF($B111="","",IF($G111&lt;&gt;"","zurück",IF(AND($F111&lt;&gt;"",$F111&lt;TODAY()),"überfällig","offen")))</f>
        <v/>
      </c>
      <c r="I111" s="10"/>
    </row>
    <row r="112" spans="1:9" x14ac:dyDescent="0.25">
      <c r="A112" s="15"/>
      <c r="B112" s="10"/>
      <c r="C112" s="11" t="str">
        <f>IF($B112="","",IFERROR(INDEX('Schlüssel'!$B$3:$B$502,MATCH($B112,'Schlüssel'!$A$3:$A$502,0)),"ID unbekannt"))</f>
        <v/>
      </c>
      <c r="D112" s="10"/>
      <c r="E112" s="10"/>
      <c r="F112" s="15"/>
      <c r="G112" s="15"/>
      <c r="H112" s="11" t="str">
        <f>IF($B112="","",IF($G112&lt;&gt;"","zurück",IF(AND($F112&lt;&gt;"",$F112&lt;TODAY()),"überfällig","offen")))</f>
        <v/>
      </c>
      <c r="I112" s="10"/>
    </row>
    <row r="113" spans="1:9" x14ac:dyDescent="0.25">
      <c r="A113" s="15"/>
      <c r="B113" s="10"/>
      <c r="C113" s="11" t="str">
        <f>IF($B113="","",IFERROR(INDEX('Schlüssel'!$B$3:$B$502,MATCH($B113,'Schlüssel'!$A$3:$A$502,0)),"ID unbekannt"))</f>
        <v/>
      </c>
      <c r="D113" s="10"/>
      <c r="E113" s="10"/>
      <c r="F113" s="15"/>
      <c r="G113" s="15"/>
      <c r="H113" s="11" t="str">
        <f>IF($B113="","",IF($G113&lt;&gt;"","zurück",IF(AND($F113&lt;&gt;"",$F113&lt;TODAY()),"überfällig","offen")))</f>
        <v/>
      </c>
      <c r="I113" s="10"/>
    </row>
    <row r="114" spans="1:9" x14ac:dyDescent="0.25">
      <c r="A114" s="15"/>
      <c r="B114" s="10"/>
      <c r="C114" s="11" t="str">
        <f>IF($B114="","",IFERROR(INDEX('Schlüssel'!$B$3:$B$502,MATCH($B114,'Schlüssel'!$A$3:$A$502,0)),"ID unbekannt"))</f>
        <v/>
      </c>
      <c r="D114" s="10"/>
      <c r="E114" s="10"/>
      <c r="F114" s="15"/>
      <c r="G114" s="15"/>
      <c r="H114" s="11" t="str">
        <f>IF($B114="","",IF($G114&lt;&gt;"","zurück",IF(AND($F114&lt;&gt;"",$F114&lt;TODAY()),"überfällig","offen")))</f>
        <v/>
      </c>
      <c r="I114" s="10"/>
    </row>
    <row r="115" spans="1:9" x14ac:dyDescent="0.25">
      <c r="A115" s="15"/>
      <c r="B115" s="10"/>
      <c r="C115" s="11" t="str">
        <f>IF($B115="","",IFERROR(INDEX('Schlüssel'!$B$3:$B$502,MATCH($B115,'Schlüssel'!$A$3:$A$502,0)),"ID unbekannt"))</f>
        <v/>
      </c>
      <c r="D115" s="10"/>
      <c r="E115" s="10"/>
      <c r="F115" s="15"/>
      <c r="G115" s="15"/>
      <c r="H115" s="11" t="str">
        <f>IF($B115="","",IF($G115&lt;&gt;"","zurück",IF(AND($F115&lt;&gt;"",$F115&lt;TODAY()),"überfällig","offen")))</f>
        <v/>
      </c>
      <c r="I115" s="10"/>
    </row>
    <row r="116" spans="1:9" x14ac:dyDescent="0.25">
      <c r="A116" s="15"/>
      <c r="B116" s="10"/>
      <c r="C116" s="11" t="str">
        <f>IF($B116="","",IFERROR(INDEX('Schlüssel'!$B$3:$B$502,MATCH($B116,'Schlüssel'!$A$3:$A$502,0)),"ID unbekannt"))</f>
        <v/>
      </c>
      <c r="D116" s="10"/>
      <c r="E116" s="10"/>
      <c r="F116" s="15"/>
      <c r="G116" s="15"/>
      <c r="H116" s="11" t="str">
        <f>IF($B116="","",IF($G116&lt;&gt;"","zurück",IF(AND($F116&lt;&gt;"",$F116&lt;TODAY()),"überfällig","offen")))</f>
        <v/>
      </c>
      <c r="I116" s="10"/>
    </row>
    <row r="117" spans="1:9" x14ac:dyDescent="0.25">
      <c r="A117" s="15"/>
      <c r="B117" s="10"/>
      <c r="C117" s="11" t="str">
        <f>IF($B117="","",IFERROR(INDEX('Schlüssel'!$B$3:$B$502,MATCH($B117,'Schlüssel'!$A$3:$A$502,0)),"ID unbekannt"))</f>
        <v/>
      </c>
      <c r="D117" s="10"/>
      <c r="E117" s="10"/>
      <c r="F117" s="15"/>
      <c r="G117" s="15"/>
      <c r="H117" s="11" t="str">
        <f>IF($B117="","",IF($G117&lt;&gt;"","zurück",IF(AND($F117&lt;&gt;"",$F117&lt;TODAY()),"überfällig","offen")))</f>
        <v/>
      </c>
      <c r="I117" s="10"/>
    </row>
    <row r="118" spans="1:9" x14ac:dyDescent="0.25">
      <c r="A118" s="15"/>
      <c r="B118" s="10"/>
      <c r="C118" s="11" t="str">
        <f>IF($B118="","",IFERROR(INDEX('Schlüssel'!$B$3:$B$502,MATCH($B118,'Schlüssel'!$A$3:$A$502,0)),"ID unbekannt"))</f>
        <v/>
      </c>
      <c r="D118" s="10"/>
      <c r="E118" s="10"/>
      <c r="F118" s="15"/>
      <c r="G118" s="15"/>
      <c r="H118" s="11" t="str">
        <f>IF($B118="","",IF($G118&lt;&gt;"","zurück",IF(AND($F118&lt;&gt;"",$F118&lt;TODAY()),"überfällig","offen")))</f>
        <v/>
      </c>
      <c r="I118" s="10"/>
    </row>
    <row r="119" spans="1:9" x14ac:dyDescent="0.25">
      <c r="A119" s="15"/>
      <c r="B119" s="10"/>
      <c r="C119" s="11" t="str">
        <f>IF($B119="","",IFERROR(INDEX('Schlüssel'!$B$3:$B$502,MATCH($B119,'Schlüssel'!$A$3:$A$502,0)),"ID unbekannt"))</f>
        <v/>
      </c>
      <c r="D119" s="10"/>
      <c r="E119" s="10"/>
      <c r="F119" s="15"/>
      <c r="G119" s="15"/>
      <c r="H119" s="11" t="str">
        <f>IF($B119="","",IF($G119&lt;&gt;"","zurück",IF(AND($F119&lt;&gt;"",$F119&lt;TODAY()),"überfällig","offen")))</f>
        <v/>
      </c>
      <c r="I119" s="10"/>
    </row>
    <row r="120" spans="1:9" x14ac:dyDescent="0.25">
      <c r="A120" s="15"/>
      <c r="B120" s="10"/>
      <c r="C120" s="11" t="str">
        <f>IF($B120="","",IFERROR(INDEX('Schlüssel'!$B$3:$B$502,MATCH($B120,'Schlüssel'!$A$3:$A$502,0)),"ID unbekannt"))</f>
        <v/>
      </c>
      <c r="D120" s="10"/>
      <c r="E120" s="10"/>
      <c r="F120" s="15"/>
      <c r="G120" s="15"/>
      <c r="H120" s="11" t="str">
        <f>IF($B120="","",IF($G120&lt;&gt;"","zurück",IF(AND($F120&lt;&gt;"",$F120&lt;TODAY()),"überfällig","offen")))</f>
        <v/>
      </c>
      <c r="I120" s="10"/>
    </row>
    <row r="121" spans="1:9" x14ac:dyDescent="0.25">
      <c r="A121" s="15"/>
      <c r="B121" s="10"/>
      <c r="C121" s="11" t="str">
        <f>IF($B121="","",IFERROR(INDEX('Schlüssel'!$B$3:$B$502,MATCH($B121,'Schlüssel'!$A$3:$A$502,0)),"ID unbekannt"))</f>
        <v/>
      </c>
      <c r="D121" s="10"/>
      <c r="E121" s="10"/>
      <c r="F121" s="15"/>
      <c r="G121" s="15"/>
      <c r="H121" s="11" t="str">
        <f>IF($B121="","",IF($G121&lt;&gt;"","zurück",IF(AND($F121&lt;&gt;"",$F121&lt;TODAY()),"überfällig","offen")))</f>
        <v/>
      </c>
      <c r="I121" s="10"/>
    </row>
    <row r="122" spans="1:9" x14ac:dyDescent="0.25">
      <c r="A122" s="15"/>
      <c r="B122" s="10"/>
      <c r="C122" s="11" t="str">
        <f>IF($B122="","",IFERROR(INDEX('Schlüssel'!$B$3:$B$502,MATCH($B122,'Schlüssel'!$A$3:$A$502,0)),"ID unbekannt"))</f>
        <v/>
      </c>
      <c r="D122" s="10"/>
      <c r="E122" s="10"/>
      <c r="F122" s="15"/>
      <c r="G122" s="15"/>
      <c r="H122" s="11" t="str">
        <f>IF($B122="","",IF($G122&lt;&gt;"","zurück",IF(AND($F122&lt;&gt;"",$F122&lt;TODAY()),"überfällig","offen")))</f>
        <v/>
      </c>
      <c r="I122" s="10"/>
    </row>
    <row r="123" spans="1:9" x14ac:dyDescent="0.25">
      <c r="A123" s="15"/>
      <c r="B123" s="10"/>
      <c r="C123" s="11" t="str">
        <f>IF($B123="","",IFERROR(INDEX('Schlüssel'!$B$3:$B$502,MATCH($B123,'Schlüssel'!$A$3:$A$502,0)),"ID unbekannt"))</f>
        <v/>
      </c>
      <c r="D123" s="10"/>
      <c r="E123" s="10"/>
      <c r="F123" s="15"/>
      <c r="G123" s="15"/>
      <c r="H123" s="11" t="str">
        <f>IF($B123="","",IF($G123&lt;&gt;"","zurück",IF(AND($F123&lt;&gt;"",$F123&lt;TODAY()),"überfällig","offen")))</f>
        <v/>
      </c>
      <c r="I123" s="10"/>
    </row>
    <row r="124" spans="1:9" x14ac:dyDescent="0.25">
      <c r="A124" s="15"/>
      <c r="B124" s="10"/>
      <c r="C124" s="11" t="str">
        <f>IF($B124="","",IFERROR(INDEX('Schlüssel'!$B$3:$B$502,MATCH($B124,'Schlüssel'!$A$3:$A$502,0)),"ID unbekannt"))</f>
        <v/>
      </c>
      <c r="D124" s="10"/>
      <c r="E124" s="10"/>
      <c r="F124" s="15"/>
      <c r="G124" s="15"/>
      <c r="H124" s="11" t="str">
        <f>IF($B124="","",IF($G124&lt;&gt;"","zurück",IF(AND($F124&lt;&gt;"",$F124&lt;TODAY()),"überfällig","offen")))</f>
        <v/>
      </c>
      <c r="I124" s="10"/>
    </row>
    <row r="125" spans="1:9" x14ac:dyDescent="0.25">
      <c r="A125" s="15"/>
      <c r="B125" s="10"/>
      <c r="C125" s="11" t="str">
        <f>IF($B125="","",IFERROR(INDEX('Schlüssel'!$B$3:$B$502,MATCH($B125,'Schlüssel'!$A$3:$A$502,0)),"ID unbekannt"))</f>
        <v/>
      </c>
      <c r="D125" s="10"/>
      <c r="E125" s="10"/>
      <c r="F125" s="15"/>
      <c r="G125" s="15"/>
      <c r="H125" s="11" t="str">
        <f>IF($B125="","",IF($G125&lt;&gt;"","zurück",IF(AND($F125&lt;&gt;"",$F125&lt;TODAY()),"überfällig","offen")))</f>
        <v/>
      </c>
      <c r="I125" s="10"/>
    </row>
    <row r="126" spans="1:9" x14ac:dyDescent="0.25">
      <c r="A126" s="15"/>
      <c r="B126" s="10"/>
      <c r="C126" s="11" t="str">
        <f>IF($B126="","",IFERROR(INDEX('Schlüssel'!$B$3:$B$502,MATCH($B126,'Schlüssel'!$A$3:$A$502,0)),"ID unbekannt"))</f>
        <v/>
      </c>
      <c r="D126" s="10"/>
      <c r="E126" s="10"/>
      <c r="F126" s="15"/>
      <c r="G126" s="15"/>
      <c r="H126" s="11" t="str">
        <f>IF($B126="","",IF($G126&lt;&gt;"","zurück",IF(AND($F126&lt;&gt;"",$F126&lt;TODAY()),"überfällig","offen")))</f>
        <v/>
      </c>
      <c r="I126" s="10"/>
    </row>
    <row r="127" spans="1:9" x14ac:dyDescent="0.25">
      <c r="A127" s="15"/>
      <c r="B127" s="10"/>
      <c r="C127" s="11" t="str">
        <f>IF($B127="","",IFERROR(INDEX('Schlüssel'!$B$3:$B$502,MATCH($B127,'Schlüssel'!$A$3:$A$502,0)),"ID unbekannt"))</f>
        <v/>
      </c>
      <c r="D127" s="10"/>
      <c r="E127" s="10"/>
      <c r="F127" s="15"/>
      <c r="G127" s="15"/>
      <c r="H127" s="11" t="str">
        <f>IF($B127="","",IF($G127&lt;&gt;"","zurück",IF(AND($F127&lt;&gt;"",$F127&lt;TODAY()),"überfällig","offen")))</f>
        <v/>
      </c>
      <c r="I127" s="10"/>
    </row>
    <row r="128" spans="1:9" x14ac:dyDescent="0.25">
      <c r="A128" s="15"/>
      <c r="B128" s="10"/>
      <c r="C128" s="11" t="str">
        <f>IF($B128="","",IFERROR(INDEX('Schlüssel'!$B$3:$B$502,MATCH($B128,'Schlüssel'!$A$3:$A$502,0)),"ID unbekannt"))</f>
        <v/>
      </c>
      <c r="D128" s="10"/>
      <c r="E128" s="10"/>
      <c r="F128" s="15"/>
      <c r="G128" s="15"/>
      <c r="H128" s="11" t="str">
        <f>IF($B128="","",IF($G128&lt;&gt;"","zurück",IF(AND($F128&lt;&gt;"",$F128&lt;TODAY()),"überfällig","offen")))</f>
        <v/>
      </c>
      <c r="I128" s="10"/>
    </row>
    <row r="129" spans="1:9" x14ac:dyDescent="0.25">
      <c r="A129" s="15"/>
      <c r="B129" s="10"/>
      <c r="C129" s="11" t="str">
        <f>IF($B129="","",IFERROR(INDEX('Schlüssel'!$B$3:$B$502,MATCH($B129,'Schlüssel'!$A$3:$A$502,0)),"ID unbekannt"))</f>
        <v/>
      </c>
      <c r="D129" s="10"/>
      <c r="E129" s="10"/>
      <c r="F129" s="15"/>
      <c r="G129" s="15"/>
      <c r="H129" s="11" t="str">
        <f>IF($B129="","",IF($G129&lt;&gt;"","zurück",IF(AND($F129&lt;&gt;"",$F129&lt;TODAY()),"überfällig","offen")))</f>
        <v/>
      </c>
      <c r="I129" s="10"/>
    </row>
    <row r="130" spans="1:9" x14ac:dyDescent="0.25">
      <c r="A130" s="15"/>
      <c r="B130" s="10"/>
      <c r="C130" s="11" t="str">
        <f>IF($B130="","",IFERROR(INDEX('Schlüssel'!$B$3:$B$502,MATCH($B130,'Schlüssel'!$A$3:$A$502,0)),"ID unbekannt"))</f>
        <v/>
      </c>
      <c r="D130" s="10"/>
      <c r="E130" s="10"/>
      <c r="F130" s="15"/>
      <c r="G130" s="15"/>
      <c r="H130" s="11" t="str">
        <f>IF($B130="","",IF($G130&lt;&gt;"","zurück",IF(AND($F130&lt;&gt;"",$F130&lt;TODAY()),"überfällig","offen")))</f>
        <v/>
      </c>
      <c r="I130" s="10"/>
    </row>
    <row r="131" spans="1:9" x14ac:dyDescent="0.25">
      <c r="A131" s="15"/>
      <c r="B131" s="10"/>
      <c r="C131" s="11" t="str">
        <f>IF($B131="","",IFERROR(INDEX('Schlüssel'!$B$3:$B$502,MATCH($B131,'Schlüssel'!$A$3:$A$502,0)),"ID unbekannt"))</f>
        <v/>
      </c>
      <c r="D131" s="10"/>
      <c r="E131" s="10"/>
      <c r="F131" s="15"/>
      <c r="G131" s="15"/>
      <c r="H131" s="11" t="str">
        <f>IF($B131="","",IF($G131&lt;&gt;"","zurück",IF(AND($F131&lt;&gt;"",$F131&lt;TODAY()),"überfällig","offen")))</f>
        <v/>
      </c>
      <c r="I131" s="10"/>
    </row>
    <row r="132" spans="1:9" x14ac:dyDescent="0.25">
      <c r="A132" s="15"/>
      <c r="B132" s="10"/>
      <c r="C132" s="11" t="str">
        <f>IF($B132="","",IFERROR(INDEX('Schlüssel'!$B$3:$B$502,MATCH($B132,'Schlüssel'!$A$3:$A$502,0)),"ID unbekannt"))</f>
        <v/>
      </c>
      <c r="D132" s="10"/>
      <c r="E132" s="10"/>
      <c r="F132" s="15"/>
      <c r="G132" s="15"/>
      <c r="H132" s="11" t="str">
        <f>IF($B132="","",IF($G132&lt;&gt;"","zurück",IF(AND($F132&lt;&gt;"",$F132&lt;TODAY()),"überfällig","offen")))</f>
        <v/>
      </c>
      <c r="I132" s="10"/>
    </row>
    <row r="133" spans="1:9" x14ac:dyDescent="0.25">
      <c r="A133" s="15"/>
      <c r="B133" s="10"/>
      <c r="C133" s="11" t="str">
        <f>IF($B133="","",IFERROR(INDEX('Schlüssel'!$B$3:$B$502,MATCH($B133,'Schlüssel'!$A$3:$A$502,0)),"ID unbekannt"))</f>
        <v/>
      </c>
      <c r="D133" s="10"/>
      <c r="E133" s="10"/>
      <c r="F133" s="15"/>
      <c r="G133" s="15"/>
      <c r="H133" s="11" t="str">
        <f>IF($B133="","",IF($G133&lt;&gt;"","zurück",IF(AND($F133&lt;&gt;"",$F133&lt;TODAY()),"überfällig","offen")))</f>
        <v/>
      </c>
      <c r="I133" s="10"/>
    </row>
    <row r="134" spans="1:9" x14ac:dyDescent="0.25">
      <c r="A134" s="15"/>
      <c r="B134" s="10"/>
      <c r="C134" s="11" t="str">
        <f>IF($B134="","",IFERROR(INDEX('Schlüssel'!$B$3:$B$502,MATCH($B134,'Schlüssel'!$A$3:$A$502,0)),"ID unbekannt"))</f>
        <v/>
      </c>
      <c r="D134" s="10"/>
      <c r="E134" s="10"/>
      <c r="F134" s="15"/>
      <c r="G134" s="15"/>
      <c r="H134" s="11" t="str">
        <f>IF($B134="","",IF($G134&lt;&gt;"","zurück",IF(AND($F134&lt;&gt;"",$F134&lt;TODAY()),"überfällig","offen")))</f>
        <v/>
      </c>
      <c r="I134" s="10"/>
    </row>
    <row r="135" spans="1:9" x14ac:dyDescent="0.25">
      <c r="A135" s="15"/>
      <c r="B135" s="10"/>
      <c r="C135" s="11" t="str">
        <f>IF($B135="","",IFERROR(INDEX('Schlüssel'!$B$3:$B$502,MATCH($B135,'Schlüssel'!$A$3:$A$502,0)),"ID unbekannt"))</f>
        <v/>
      </c>
      <c r="D135" s="10"/>
      <c r="E135" s="10"/>
      <c r="F135" s="15"/>
      <c r="G135" s="15"/>
      <c r="H135" s="11" t="str">
        <f>IF($B135="","",IF($G135&lt;&gt;"","zurück",IF(AND($F135&lt;&gt;"",$F135&lt;TODAY()),"überfällig","offen")))</f>
        <v/>
      </c>
      <c r="I135" s="10"/>
    </row>
    <row r="136" spans="1:9" x14ac:dyDescent="0.25">
      <c r="A136" s="15"/>
      <c r="B136" s="10"/>
      <c r="C136" s="11" t="str">
        <f>IF($B136="","",IFERROR(INDEX('Schlüssel'!$B$3:$B$502,MATCH($B136,'Schlüssel'!$A$3:$A$502,0)),"ID unbekannt"))</f>
        <v/>
      </c>
      <c r="D136" s="10"/>
      <c r="E136" s="10"/>
      <c r="F136" s="15"/>
      <c r="G136" s="15"/>
      <c r="H136" s="11" t="str">
        <f>IF($B136="","",IF($G136&lt;&gt;"","zurück",IF(AND($F136&lt;&gt;"",$F136&lt;TODAY()),"überfällig","offen")))</f>
        <v/>
      </c>
      <c r="I136" s="10"/>
    </row>
    <row r="137" spans="1:9" x14ac:dyDescent="0.25">
      <c r="A137" s="15"/>
      <c r="B137" s="10"/>
      <c r="C137" s="11" t="str">
        <f>IF($B137="","",IFERROR(INDEX('Schlüssel'!$B$3:$B$502,MATCH($B137,'Schlüssel'!$A$3:$A$502,0)),"ID unbekannt"))</f>
        <v/>
      </c>
      <c r="D137" s="10"/>
      <c r="E137" s="10"/>
      <c r="F137" s="15"/>
      <c r="G137" s="15"/>
      <c r="H137" s="11" t="str">
        <f>IF($B137="","",IF($G137&lt;&gt;"","zurück",IF(AND($F137&lt;&gt;"",$F137&lt;TODAY()),"überfällig","offen")))</f>
        <v/>
      </c>
      <c r="I137" s="10"/>
    </row>
    <row r="138" spans="1:9" x14ac:dyDescent="0.25">
      <c r="A138" s="15"/>
      <c r="B138" s="10"/>
      <c r="C138" s="11" t="str">
        <f>IF($B138="","",IFERROR(INDEX('Schlüssel'!$B$3:$B$502,MATCH($B138,'Schlüssel'!$A$3:$A$502,0)),"ID unbekannt"))</f>
        <v/>
      </c>
      <c r="D138" s="10"/>
      <c r="E138" s="10"/>
      <c r="F138" s="15"/>
      <c r="G138" s="15"/>
      <c r="H138" s="11" t="str">
        <f>IF($B138="","",IF($G138&lt;&gt;"","zurück",IF(AND($F138&lt;&gt;"",$F138&lt;TODAY()),"überfällig","offen")))</f>
        <v/>
      </c>
      <c r="I138" s="10"/>
    </row>
    <row r="139" spans="1:9" x14ac:dyDescent="0.25">
      <c r="A139" s="15"/>
      <c r="B139" s="10"/>
      <c r="C139" s="11" t="str">
        <f>IF($B139="","",IFERROR(INDEX('Schlüssel'!$B$3:$B$502,MATCH($B139,'Schlüssel'!$A$3:$A$502,0)),"ID unbekannt"))</f>
        <v/>
      </c>
      <c r="D139" s="10"/>
      <c r="E139" s="10"/>
      <c r="F139" s="15"/>
      <c r="G139" s="15"/>
      <c r="H139" s="11" t="str">
        <f>IF($B139="","",IF($G139&lt;&gt;"","zurück",IF(AND($F139&lt;&gt;"",$F139&lt;TODAY()),"überfällig","offen")))</f>
        <v/>
      </c>
      <c r="I139" s="10"/>
    </row>
    <row r="140" spans="1:9" x14ac:dyDescent="0.25">
      <c r="A140" s="15"/>
      <c r="B140" s="10"/>
      <c r="C140" s="11" t="str">
        <f>IF($B140="","",IFERROR(INDEX('Schlüssel'!$B$3:$B$502,MATCH($B140,'Schlüssel'!$A$3:$A$502,0)),"ID unbekannt"))</f>
        <v/>
      </c>
      <c r="D140" s="10"/>
      <c r="E140" s="10"/>
      <c r="F140" s="15"/>
      <c r="G140" s="15"/>
      <c r="H140" s="11" t="str">
        <f>IF($B140="","",IF($G140&lt;&gt;"","zurück",IF(AND($F140&lt;&gt;"",$F140&lt;TODAY()),"überfällig","offen")))</f>
        <v/>
      </c>
      <c r="I140" s="10"/>
    </row>
    <row r="141" spans="1:9" x14ac:dyDescent="0.25">
      <c r="A141" s="15"/>
      <c r="B141" s="10"/>
      <c r="C141" s="11" t="str">
        <f>IF($B141="","",IFERROR(INDEX('Schlüssel'!$B$3:$B$502,MATCH($B141,'Schlüssel'!$A$3:$A$502,0)),"ID unbekannt"))</f>
        <v/>
      </c>
      <c r="D141" s="10"/>
      <c r="E141" s="10"/>
      <c r="F141" s="15"/>
      <c r="G141" s="15"/>
      <c r="H141" s="11" t="str">
        <f>IF($B141="","",IF($G141&lt;&gt;"","zurück",IF(AND($F141&lt;&gt;"",$F141&lt;TODAY()),"überfällig","offen")))</f>
        <v/>
      </c>
      <c r="I141" s="10"/>
    </row>
    <row r="142" spans="1:9" x14ac:dyDescent="0.25">
      <c r="A142" s="15"/>
      <c r="B142" s="10"/>
      <c r="C142" s="11" t="str">
        <f>IF($B142="","",IFERROR(INDEX('Schlüssel'!$B$3:$B$502,MATCH($B142,'Schlüssel'!$A$3:$A$502,0)),"ID unbekannt"))</f>
        <v/>
      </c>
      <c r="D142" s="10"/>
      <c r="E142" s="10"/>
      <c r="F142" s="15"/>
      <c r="G142" s="15"/>
      <c r="H142" s="11" t="str">
        <f>IF($B142="","",IF($G142&lt;&gt;"","zurück",IF(AND($F142&lt;&gt;"",$F142&lt;TODAY()),"überfällig","offen")))</f>
        <v/>
      </c>
      <c r="I142" s="10"/>
    </row>
    <row r="143" spans="1:9" x14ac:dyDescent="0.25">
      <c r="A143" s="15"/>
      <c r="B143" s="10"/>
      <c r="C143" s="11" t="str">
        <f>IF($B143="","",IFERROR(INDEX('Schlüssel'!$B$3:$B$502,MATCH($B143,'Schlüssel'!$A$3:$A$502,0)),"ID unbekannt"))</f>
        <v/>
      </c>
      <c r="D143" s="10"/>
      <c r="E143" s="10"/>
      <c r="F143" s="15"/>
      <c r="G143" s="15"/>
      <c r="H143" s="11" t="str">
        <f>IF($B143="","",IF($G143&lt;&gt;"","zurück",IF(AND($F143&lt;&gt;"",$F143&lt;TODAY()),"überfällig","offen")))</f>
        <v/>
      </c>
      <c r="I143" s="10"/>
    </row>
    <row r="144" spans="1:9" x14ac:dyDescent="0.25">
      <c r="A144" s="15"/>
      <c r="B144" s="10"/>
      <c r="C144" s="11" t="str">
        <f>IF($B144="","",IFERROR(INDEX('Schlüssel'!$B$3:$B$502,MATCH($B144,'Schlüssel'!$A$3:$A$502,0)),"ID unbekannt"))</f>
        <v/>
      </c>
      <c r="D144" s="10"/>
      <c r="E144" s="10"/>
      <c r="F144" s="15"/>
      <c r="G144" s="15"/>
      <c r="H144" s="11" t="str">
        <f>IF($B144="","",IF($G144&lt;&gt;"","zurück",IF(AND($F144&lt;&gt;"",$F144&lt;TODAY()),"überfällig","offen")))</f>
        <v/>
      </c>
      <c r="I144" s="10"/>
    </row>
    <row r="145" spans="1:9" x14ac:dyDescent="0.25">
      <c r="A145" s="15"/>
      <c r="B145" s="10"/>
      <c r="C145" s="11" t="str">
        <f>IF($B145="","",IFERROR(INDEX('Schlüssel'!$B$3:$B$502,MATCH($B145,'Schlüssel'!$A$3:$A$502,0)),"ID unbekannt"))</f>
        <v/>
      </c>
      <c r="D145" s="10"/>
      <c r="E145" s="10"/>
      <c r="F145" s="15"/>
      <c r="G145" s="15"/>
      <c r="H145" s="11" t="str">
        <f>IF($B145="","",IF($G145&lt;&gt;"","zurück",IF(AND($F145&lt;&gt;"",$F145&lt;TODAY()),"überfällig","offen")))</f>
        <v/>
      </c>
      <c r="I145" s="10"/>
    </row>
    <row r="146" spans="1:9" x14ac:dyDescent="0.25">
      <c r="A146" s="15"/>
      <c r="B146" s="10"/>
      <c r="C146" s="11" t="str">
        <f>IF($B146="","",IFERROR(INDEX('Schlüssel'!$B$3:$B$502,MATCH($B146,'Schlüssel'!$A$3:$A$502,0)),"ID unbekannt"))</f>
        <v/>
      </c>
      <c r="D146" s="10"/>
      <c r="E146" s="10"/>
      <c r="F146" s="15"/>
      <c r="G146" s="15"/>
      <c r="H146" s="11" t="str">
        <f>IF($B146="","",IF($G146&lt;&gt;"","zurück",IF(AND($F146&lt;&gt;"",$F146&lt;TODAY()),"überfällig","offen")))</f>
        <v/>
      </c>
      <c r="I146" s="10"/>
    </row>
    <row r="147" spans="1:9" x14ac:dyDescent="0.25">
      <c r="A147" s="15"/>
      <c r="B147" s="10"/>
      <c r="C147" s="11" t="str">
        <f>IF($B147="","",IFERROR(INDEX('Schlüssel'!$B$3:$B$502,MATCH($B147,'Schlüssel'!$A$3:$A$502,0)),"ID unbekannt"))</f>
        <v/>
      </c>
      <c r="D147" s="10"/>
      <c r="E147" s="10"/>
      <c r="F147" s="15"/>
      <c r="G147" s="15"/>
      <c r="H147" s="11" t="str">
        <f>IF($B147="","",IF($G147&lt;&gt;"","zurück",IF(AND($F147&lt;&gt;"",$F147&lt;TODAY()),"überfällig","offen")))</f>
        <v/>
      </c>
      <c r="I147" s="10"/>
    </row>
    <row r="148" spans="1:9" x14ac:dyDescent="0.25">
      <c r="A148" s="15"/>
      <c r="B148" s="10"/>
      <c r="C148" s="11" t="str">
        <f>IF($B148="","",IFERROR(INDEX('Schlüssel'!$B$3:$B$502,MATCH($B148,'Schlüssel'!$A$3:$A$502,0)),"ID unbekannt"))</f>
        <v/>
      </c>
      <c r="D148" s="10"/>
      <c r="E148" s="10"/>
      <c r="F148" s="15"/>
      <c r="G148" s="15"/>
      <c r="H148" s="11" t="str">
        <f>IF($B148="","",IF($G148&lt;&gt;"","zurück",IF(AND($F148&lt;&gt;"",$F148&lt;TODAY()),"überfällig","offen")))</f>
        <v/>
      </c>
      <c r="I148" s="10"/>
    </row>
    <row r="149" spans="1:9" x14ac:dyDescent="0.25">
      <c r="A149" s="15"/>
      <c r="B149" s="10"/>
      <c r="C149" s="11" t="str">
        <f>IF($B149="","",IFERROR(INDEX('Schlüssel'!$B$3:$B$502,MATCH($B149,'Schlüssel'!$A$3:$A$502,0)),"ID unbekannt"))</f>
        <v/>
      </c>
      <c r="D149" s="10"/>
      <c r="E149" s="10"/>
      <c r="F149" s="15"/>
      <c r="G149" s="15"/>
      <c r="H149" s="11" t="str">
        <f>IF($B149="","",IF($G149&lt;&gt;"","zurück",IF(AND($F149&lt;&gt;"",$F149&lt;TODAY()),"überfällig","offen")))</f>
        <v/>
      </c>
      <c r="I149" s="10"/>
    </row>
    <row r="150" spans="1:9" x14ac:dyDescent="0.25">
      <c r="A150" s="15"/>
      <c r="B150" s="10"/>
      <c r="C150" s="11" t="str">
        <f>IF($B150="","",IFERROR(INDEX('Schlüssel'!$B$3:$B$502,MATCH($B150,'Schlüssel'!$A$3:$A$502,0)),"ID unbekannt"))</f>
        <v/>
      </c>
      <c r="D150" s="10"/>
      <c r="E150" s="10"/>
      <c r="F150" s="15"/>
      <c r="G150" s="15"/>
      <c r="H150" s="11" t="str">
        <f>IF($B150="","",IF($G150&lt;&gt;"","zurück",IF(AND($F150&lt;&gt;"",$F150&lt;TODAY()),"überfällig","offen")))</f>
        <v/>
      </c>
      <c r="I150" s="10"/>
    </row>
    <row r="151" spans="1:9" x14ac:dyDescent="0.25">
      <c r="A151" s="15"/>
      <c r="B151" s="10"/>
      <c r="C151" s="11" t="str">
        <f>IF($B151="","",IFERROR(INDEX('Schlüssel'!$B$3:$B$502,MATCH($B151,'Schlüssel'!$A$3:$A$502,0)),"ID unbekannt"))</f>
        <v/>
      </c>
      <c r="D151" s="10"/>
      <c r="E151" s="10"/>
      <c r="F151" s="15"/>
      <c r="G151" s="15"/>
      <c r="H151" s="11" t="str">
        <f>IF($B151="","",IF($G151&lt;&gt;"","zurück",IF(AND($F151&lt;&gt;"",$F151&lt;TODAY()),"überfällig","offen")))</f>
        <v/>
      </c>
      <c r="I151" s="10"/>
    </row>
    <row r="152" spans="1:9" x14ac:dyDescent="0.25">
      <c r="A152" s="15"/>
      <c r="B152" s="10"/>
      <c r="C152" s="11" t="str">
        <f>IF($B152="","",IFERROR(INDEX('Schlüssel'!$B$3:$B$502,MATCH($B152,'Schlüssel'!$A$3:$A$502,0)),"ID unbekannt"))</f>
        <v/>
      </c>
      <c r="D152" s="10"/>
      <c r="E152" s="10"/>
      <c r="F152" s="15"/>
      <c r="G152" s="15"/>
      <c r="H152" s="11" t="str">
        <f>IF($B152="","",IF($G152&lt;&gt;"","zurück",IF(AND($F152&lt;&gt;"",$F152&lt;TODAY()),"überfällig","offen")))</f>
        <v/>
      </c>
      <c r="I152" s="10"/>
    </row>
    <row r="153" spans="1:9" x14ac:dyDescent="0.25">
      <c r="A153" s="15"/>
      <c r="B153" s="10"/>
      <c r="C153" s="11" t="str">
        <f>IF($B153="","",IFERROR(INDEX('Schlüssel'!$B$3:$B$502,MATCH($B153,'Schlüssel'!$A$3:$A$502,0)),"ID unbekannt"))</f>
        <v/>
      </c>
      <c r="D153" s="10"/>
      <c r="E153" s="10"/>
      <c r="F153" s="15"/>
      <c r="G153" s="15"/>
      <c r="H153" s="11" t="str">
        <f>IF($B153="","",IF($G153&lt;&gt;"","zurück",IF(AND($F153&lt;&gt;"",$F153&lt;TODAY()),"überfällig","offen")))</f>
        <v/>
      </c>
      <c r="I153" s="10"/>
    </row>
    <row r="154" spans="1:9" x14ac:dyDescent="0.25">
      <c r="A154" s="15"/>
      <c r="B154" s="10"/>
      <c r="C154" s="11" t="str">
        <f>IF($B154="","",IFERROR(INDEX('Schlüssel'!$B$3:$B$502,MATCH($B154,'Schlüssel'!$A$3:$A$502,0)),"ID unbekannt"))</f>
        <v/>
      </c>
      <c r="D154" s="10"/>
      <c r="E154" s="10"/>
      <c r="F154" s="15"/>
      <c r="G154" s="15"/>
      <c r="H154" s="11" t="str">
        <f>IF($B154="","",IF($G154&lt;&gt;"","zurück",IF(AND($F154&lt;&gt;"",$F154&lt;TODAY()),"überfällig","offen")))</f>
        <v/>
      </c>
      <c r="I154" s="10"/>
    </row>
    <row r="155" spans="1:9" x14ac:dyDescent="0.25">
      <c r="A155" s="15"/>
      <c r="B155" s="10"/>
      <c r="C155" s="11" t="str">
        <f>IF($B155="","",IFERROR(INDEX('Schlüssel'!$B$3:$B$502,MATCH($B155,'Schlüssel'!$A$3:$A$502,0)),"ID unbekannt"))</f>
        <v/>
      </c>
      <c r="D155" s="10"/>
      <c r="E155" s="10"/>
      <c r="F155" s="15"/>
      <c r="G155" s="15"/>
      <c r="H155" s="11" t="str">
        <f>IF($B155="","",IF($G155&lt;&gt;"","zurück",IF(AND($F155&lt;&gt;"",$F155&lt;TODAY()),"überfällig","offen")))</f>
        <v/>
      </c>
      <c r="I155" s="10"/>
    </row>
    <row r="156" spans="1:9" x14ac:dyDescent="0.25">
      <c r="A156" s="15"/>
      <c r="B156" s="10"/>
      <c r="C156" s="11" t="str">
        <f>IF($B156="","",IFERROR(INDEX('Schlüssel'!$B$3:$B$502,MATCH($B156,'Schlüssel'!$A$3:$A$502,0)),"ID unbekannt"))</f>
        <v/>
      </c>
      <c r="D156" s="10"/>
      <c r="E156" s="10"/>
      <c r="F156" s="15"/>
      <c r="G156" s="15"/>
      <c r="H156" s="11" t="str">
        <f>IF($B156="","",IF($G156&lt;&gt;"","zurück",IF(AND($F156&lt;&gt;"",$F156&lt;TODAY()),"überfällig","offen")))</f>
        <v/>
      </c>
      <c r="I156" s="10"/>
    </row>
    <row r="157" spans="1:9" x14ac:dyDescent="0.25">
      <c r="A157" s="15"/>
      <c r="B157" s="10"/>
      <c r="C157" s="11" t="str">
        <f>IF($B157="","",IFERROR(INDEX('Schlüssel'!$B$3:$B$502,MATCH($B157,'Schlüssel'!$A$3:$A$502,0)),"ID unbekannt"))</f>
        <v/>
      </c>
      <c r="D157" s="10"/>
      <c r="E157" s="10"/>
      <c r="F157" s="15"/>
      <c r="G157" s="15"/>
      <c r="H157" s="11" t="str">
        <f>IF($B157="","",IF($G157&lt;&gt;"","zurück",IF(AND($F157&lt;&gt;"",$F157&lt;TODAY()),"überfällig","offen")))</f>
        <v/>
      </c>
      <c r="I157" s="10"/>
    </row>
    <row r="158" spans="1:9" x14ac:dyDescent="0.25">
      <c r="A158" s="15"/>
      <c r="B158" s="10"/>
      <c r="C158" s="11" t="str">
        <f>IF($B158="","",IFERROR(INDEX('Schlüssel'!$B$3:$B$502,MATCH($B158,'Schlüssel'!$A$3:$A$502,0)),"ID unbekannt"))</f>
        <v/>
      </c>
      <c r="D158" s="10"/>
      <c r="E158" s="10"/>
      <c r="F158" s="15"/>
      <c r="G158" s="15"/>
      <c r="H158" s="11" t="str">
        <f>IF($B158="","",IF($G158&lt;&gt;"","zurück",IF(AND($F158&lt;&gt;"",$F158&lt;TODAY()),"überfällig","offen")))</f>
        <v/>
      </c>
      <c r="I158" s="10"/>
    </row>
    <row r="159" spans="1:9" x14ac:dyDescent="0.25">
      <c r="A159" s="15"/>
      <c r="B159" s="10"/>
      <c r="C159" s="11" t="str">
        <f>IF($B159="","",IFERROR(INDEX('Schlüssel'!$B$3:$B$502,MATCH($B159,'Schlüssel'!$A$3:$A$502,0)),"ID unbekannt"))</f>
        <v/>
      </c>
      <c r="D159" s="10"/>
      <c r="E159" s="10"/>
      <c r="F159" s="15"/>
      <c r="G159" s="15"/>
      <c r="H159" s="11" t="str">
        <f>IF($B159="","",IF($G159&lt;&gt;"","zurück",IF(AND($F159&lt;&gt;"",$F159&lt;TODAY()),"überfällig","offen")))</f>
        <v/>
      </c>
      <c r="I159" s="10"/>
    </row>
    <row r="160" spans="1:9" x14ac:dyDescent="0.25">
      <c r="A160" s="15"/>
      <c r="B160" s="10"/>
      <c r="C160" s="11" t="str">
        <f>IF($B160="","",IFERROR(INDEX('Schlüssel'!$B$3:$B$502,MATCH($B160,'Schlüssel'!$A$3:$A$502,0)),"ID unbekannt"))</f>
        <v/>
      </c>
      <c r="D160" s="10"/>
      <c r="E160" s="10"/>
      <c r="F160" s="15"/>
      <c r="G160" s="15"/>
      <c r="H160" s="11" t="str">
        <f>IF($B160="","",IF($G160&lt;&gt;"","zurück",IF(AND($F160&lt;&gt;"",$F160&lt;TODAY()),"überfällig","offen")))</f>
        <v/>
      </c>
      <c r="I160" s="10"/>
    </row>
    <row r="161" spans="1:9" x14ac:dyDescent="0.25">
      <c r="A161" s="15"/>
      <c r="B161" s="10"/>
      <c r="C161" s="11" t="str">
        <f>IF($B161="","",IFERROR(INDEX('Schlüssel'!$B$3:$B$502,MATCH($B161,'Schlüssel'!$A$3:$A$502,0)),"ID unbekannt"))</f>
        <v/>
      </c>
      <c r="D161" s="10"/>
      <c r="E161" s="10"/>
      <c r="F161" s="15"/>
      <c r="G161" s="15"/>
      <c r="H161" s="11" t="str">
        <f>IF($B161="","",IF($G161&lt;&gt;"","zurück",IF(AND($F161&lt;&gt;"",$F161&lt;TODAY()),"überfällig","offen")))</f>
        <v/>
      </c>
      <c r="I161" s="10"/>
    </row>
    <row r="162" spans="1:9" x14ac:dyDescent="0.25">
      <c r="A162" s="15"/>
      <c r="B162" s="10"/>
      <c r="C162" s="11" t="str">
        <f>IF($B162="","",IFERROR(INDEX('Schlüssel'!$B$3:$B$502,MATCH($B162,'Schlüssel'!$A$3:$A$502,0)),"ID unbekannt"))</f>
        <v/>
      </c>
      <c r="D162" s="10"/>
      <c r="E162" s="10"/>
      <c r="F162" s="15"/>
      <c r="G162" s="15"/>
      <c r="H162" s="11" t="str">
        <f>IF($B162="","",IF($G162&lt;&gt;"","zurück",IF(AND($F162&lt;&gt;"",$F162&lt;TODAY()),"überfällig","offen")))</f>
        <v/>
      </c>
      <c r="I162" s="10"/>
    </row>
    <row r="163" spans="1:9" x14ac:dyDescent="0.25">
      <c r="A163" s="15"/>
      <c r="B163" s="10"/>
      <c r="C163" s="11" t="str">
        <f>IF($B163="","",IFERROR(INDEX('Schlüssel'!$B$3:$B$502,MATCH($B163,'Schlüssel'!$A$3:$A$502,0)),"ID unbekannt"))</f>
        <v/>
      </c>
      <c r="D163" s="10"/>
      <c r="E163" s="10"/>
      <c r="F163" s="15"/>
      <c r="G163" s="15"/>
      <c r="H163" s="11" t="str">
        <f>IF($B163="","",IF($G163&lt;&gt;"","zurück",IF(AND($F163&lt;&gt;"",$F163&lt;TODAY()),"überfällig","offen")))</f>
        <v/>
      </c>
      <c r="I163" s="10"/>
    </row>
    <row r="164" spans="1:9" x14ac:dyDescent="0.25">
      <c r="A164" s="15"/>
      <c r="B164" s="10"/>
      <c r="C164" s="11" t="str">
        <f>IF($B164="","",IFERROR(INDEX('Schlüssel'!$B$3:$B$502,MATCH($B164,'Schlüssel'!$A$3:$A$502,0)),"ID unbekannt"))</f>
        <v/>
      </c>
      <c r="D164" s="10"/>
      <c r="E164" s="10"/>
      <c r="F164" s="15"/>
      <c r="G164" s="15"/>
      <c r="H164" s="11" t="str">
        <f>IF($B164="","",IF($G164&lt;&gt;"","zurück",IF(AND($F164&lt;&gt;"",$F164&lt;TODAY()),"überfällig","offen")))</f>
        <v/>
      </c>
      <c r="I164" s="10"/>
    </row>
    <row r="165" spans="1:9" x14ac:dyDescent="0.25">
      <c r="A165" s="15"/>
      <c r="B165" s="10"/>
      <c r="C165" s="11" t="str">
        <f>IF($B165="","",IFERROR(INDEX('Schlüssel'!$B$3:$B$502,MATCH($B165,'Schlüssel'!$A$3:$A$502,0)),"ID unbekannt"))</f>
        <v/>
      </c>
      <c r="D165" s="10"/>
      <c r="E165" s="10"/>
      <c r="F165" s="15"/>
      <c r="G165" s="15"/>
      <c r="H165" s="11" t="str">
        <f>IF($B165="","",IF($G165&lt;&gt;"","zurück",IF(AND($F165&lt;&gt;"",$F165&lt;TODAY()),"überfällig","offen")))</f>
        <v/>
      </c>
      <c r="I165" s="10"/>
    </row>
    <row r="166" spans="1:9" x14ac:dyDescent="0.25">
      <c r="A166" s="15"/>
      <c r="B166" s="10"/>
      <c r="C166" s="11" t="str">
        <f>IF($B166="","",IFERROR(INDEX('Schlüssel'!$B$3:$B$502,MATCH($B166,'Schlüssel'!$A$3:$A$502,0)),"ID unbekannt"))</f>
        <v/>
      </c>
      <c r="D166" s="10"/>
      <c r="E166" s="10"/>
      <c r="F166" s="15"/>
      <c r="G166" s="15"/>
      <c r="H166" s="11" t="str">
        <f>IF($B166="","",IF($G166&lt;&gt;"","zurück",IF(AND($F166&lt;&gt;"",$F166&lt;TODAY()),"überfällig","offen")))</f>
        <v/>
      </c>
      <c r="I166" s="10"/>
    </row>
    <row r="167" spans="1:9" x14ac:dyDescent="0.25">
      <c r="A167" s="15"/>
      <c r="B167" s="10"/>
      <c r="C167" s="11" t="str">
        <f>IF($B167="","",IFERROR(INDEX('Schlüssel'!$B$3:$B$502,MATCH($B167,'Schlüssel'!$A$3:$A$502,0)),"ID unbekannt"))</f>
        <v/>
      </c>
      <c r="D167" s="10"/>
      <c r="E167" s="10"/>
      <c r="F167" s="15"/>
      <c r="G167" s="15"/>
      <c r="H167" s="11" t="str">
        <f>IF($B167="","",IF($G167&lt;&gt;"","zurück",IF(AND($F167&lt;&gt;"",$F167&lt;TODAY()),"überfällig","offen")))</f>
        <v/>
      </c>
      <c r="I167" s="10"/>
    </row>
    <row r="168" spans="1:9" x14ac:dyDescent="0.25">
      <c r="A168" s="15"/>
      <c r="B168" s="10"/>
      <c r="C168" s="11" t="str">
        <f>IF($B168="","",IFERROR(INDEX('Schlüssel'!$B$3:$B$502,MATCH($B168,'Schlüssel'!$A$3:$A$502,0)),"ID unbekannt"))</f>
        <v/>
      </c>
      <c r="D168" s="10"/>
      <c r="E168" s="10"/>
      <c r="F168" s="15"/>
      <c r="G168" s="15"/>
      <c r="H168" s="11" t="str">
        <f>IF($B168="","",IF($G168&lt;&gt;"","zurück",IF(AND($F168&lt;&gt;"",$F168&lt;TODAY()),"überfällig","offen")))</f>
        <v/>
      </c>
      <c r="I168" s="10"/>
    </row>
    <row r="169" spans="1:9" x14ac:dyDescent="0.25">
      <c r="A169" s="15"/>
      <c r="B169" s="10"/>
      <c r="C169" s="11" t="str">
        <f>IF($B169="","",IFERROR(INDEX('Schlüssel'!$B$3:$B$502,MATCH($B169,'Schlüssel'!$A$3:$A$502,0)),"ID unbekannt"))</f>
        <v/>
      </c>
      <c r="D169" s="10"/>
      <c r="E169" s="10"/>
      <c r="F169" s="15"/>
      <c r="G169" s="15"/>
      <c r="H169" s="11" t="str">
        <f>IF($B169="","",IF($G169&lt;&gt;"","zurück",IF(AND($F169&lt;&gt;"",$F169&lt;TODAY()),"überfällig","offen")))</f>
        <v/>
      </c>
      <c r="I169" s="10"/>
    </row>
    <row r="170" spans="1:9" x14ac:dyDescent="0.25">
      <c r="A170" s="15"/>
      <c r="B170" s="10"/>
      <c r="C170" s="11" t="str">
        <f>IF($B170="","",IFERROR(INDEX('Schlüssel'!$B$3:$B$502,MATCH($B170,'Schlüssel'!$A$3:$A$502,0)),"ID unbekannt"))</f>
        <v/>
      </c>
      <c r="D170" s="10"/>
      <c r="E170" s="10"/>
      <c r="F170" s="15"/>
      <c r="G170" s="15"/>
      <c r="H170" s="11" t="str">
        <f>IF($B170="","",IF($G170&lt;&gt;"","zurück",IF(AND($F170&lt;&gt;"",$F170&lt;TODAY()),"überfällig","offen")))</f>
        <v/>
      </c>
      <c r="I170" s="10"/>
    </row>
    <row r="171" spans="1:9" x14ac:dyDescent="0.25">
      <c r="A171" s="15"/>
      <c r="B171" s="10"/>
      <c r="C171" s="11" t="str">
        <f>IF($B171="","",IFERROR(INDEX('Schlüssel'!$B$3:$B$502,MATCH($B171,'Schlüssel'!$A$3:$A$502,0)),"ID unbekannt"))</f>
        <v/>
      </c>
      <c r="D171" s="10"/>
      <c r="E171" s="10"/>
      <c r="F171" s="15"/>
      <c r="G171" s="15"/>
      <c r="H171" s="11" t="str">
        <f>IF($B171="","",IF($G171&lt;&gt;"","zurück",IF(AND($F171&lt;&gt;"",$F171&lt;TODAY()),"überfällig","offen")))</f>
        <v/>
      </c>
      <c r="I171" s="10"/>
    </row>
    <row r="172" spans="1:9" x14ac:dyDescent="0.25">
      <c r="A172" s="15"/>
      <c r="B172" s="10"/>
      <c r="C172" s="11" t="str">
        <f>IF($B172="","",IFERROR(INDEX('Schlüssel'!$B$3:$B$502,MATCH($B172,'Schlüssel'!$A$3:$A$502,0)),"ID unbekannt"))</f>
        <v/>
      </c>
      <c r="D172" s="10"/>
      <c r="E172" s="10"/>
      <c r="F172" s="15"/>
      <c r="G172" s="15"/>
      <c r="H172" s="11" t="str">
        <f>IF($B172="","",IF($G172&lt;&gt;"","zurück",IF(AND($F172&lt;&gt;"",$F172&lt;TODAY()),"überfällig","offen")))</f>
        <v/>
      </c>
      <c r="I172" s="10"/>
    </row>
    <row r="173" spans="1:9" x14ac:dyDescent="0.25">
      <c r="A173" s="15"/>
      <c r="B173" s="10"/>
      <c r="C173" s="11" t="str">
        <f>IF($B173="","",IFERROR(INDEX('Schlüssel'!$B$3:$B$502,MATCH($B173,'Schlüssel'!$A$3:$A$502,0)),"ID unbekannt"))</f>
        <v/>
      </c>
      <c r="D173" s="10"/>
      <c r="E173" s="10"/>
      <c r="F173" s="15"/>
      <c r="G173" s="15"/>
      <c r="H173" s="11" t="str">
        <f>IF($B173="","",IF($G173&lt;&gt;"","zurück",IF(AND($F173&lt;&gt;"",$F173&lt;TODAY()),"überfällig","offen")))</f>
        <v/>
      </c>
      <c r="I173" s="10"/>
    </row>
    <row r="174" spans="1:9" x14ac:dyDescent="0.25">
      <c r="A174" s="15"/>
      <c r="B174" s="10"/>
      <c r="C174" s="11" t="str">
        <f>IF($B174="","",IFERROR(INDEX('Schlüssel'!$B$3:$B$502,MATCH($B174,'Schlüssel'!$A$3:$A$502,0)),"ID unbekannt"))</f>
        <v/>
      </c>
      <c r="D174" s="10"/>
      <c r="E174" s="10"/>
      <c r="F174" s="15"/>
      <c r="G174" s="15"/>
      <c r="H174" s="11" t="str">
        <f>IF($B174="","",IF($G174&lt;&gt;"","zurück",IF(AND($F174&lt;&gt;"",$F174&lt;TODAY()),"überfällig","offen")))</f>
        <v/>
      </c>
      <c r="I174" s="10"/>
    </row>
    <row r="175" spans="1:9" x14ac:dyDescent="0.25">
      <c r="A175" s="15"/>
      <c r="B175" s="10"/>
      <c r="C175" s="11" t="str">
        <f>IF($B175="","",IFERROR(INDEX('Schlüssel'!$B$3:$B$502,MATCH($B175,'Schlüssel'!$A$3:$A$502,0)),"ID unbekannt"))</f>
        <v/>
      </c>
      <c r="D175" s="10"/>
      <c r="E175" s="10"/>
      <c r="F175" s="15"/>
      <c r="G175" s="15"/>
      <c r="H175" s="11" t="str">
        <f>IF($B175="","",IF($G175&lt;&gt;"","zurück",IF(AND($F175&lt;&gt;"",$F175&lt;TODAY()),"überfällig","offen")))</f>
        <v/>
      </c>
      <c r="I175" s="10"/>
    </row>
    <row r="176" spans="1:9" x14ac:dyDescent="0.25">
      <c r="A176" s="15"/>
      <c r="B176" s="10"/>
      <c r="C176" s="11" t="str">
        <f>IF($B176="","",IFERROR(INDEX('Schlüssel'!$B$3:$B$502,MATCH($B176,'Schlüssel'!$A$3:$A$502,0)),"ID unbekannt"))</f>
        <v/>
      </c>
      <c r="D176" s="10"/>
      <c r="E176" s="10"/>
      <c r="F176" s="15"/>
      <c r="G176" s="15"/>
      <c r="H176" s="11" t="str">
        <f>IF($B176="","",IF($G176&lt;&gt;"","zurück",IF(AND($F176&lt;&gt;"",$F176&lt;TODAY()),"überfällig","offen")))</f>
        <v/>
      </c>
      <c r="I176" s="10"/>
    </row>
    <row r="177" spans="1:9" x14ac:dyDescent="0.25">
      <c r="A177" s="15"/>
      <c r="B177" s="10"/>
      <c r="C177" s="11" t="str">
        <f>IF($B177="","",IFERROR(INDEX('Schlüssel'!$B$3:$B$502,MATCH($B177,'Schlüssel'!$A$3:$A$502,0)),"ID unbekannt"))</f>
        <v/>
      </c>
      <c r="D177" s="10"/>
      <c r="E177" s="10"/>
      <c r="F177" s="15"/>
      <c r="G177" s="15"/>
      <c r="H177" s="11" t="str">
        <f>IF($B177="","",IF($G177&lt;&gt;"","zurück",IF(AND($F177&lt;&gt;"",$F177&lt;TODAY()),"überfällig","offen")))</f>
        <v/>
      </c>
      <c r="I177" s="10"/>
    </row>
    <row r="178" spans="1:9" x14ac:dyDescent="0.25">
      <c r="A178" s="15"/>
      <c r="B178" s="10"/>
      <c r="C178" s="11" t="str">
        <f>IF($B178="","",IFERROR(INDEX('Schlüssel'!$B$3:$B$502,MATCH($B178,'Schlüssel'!$A$3:$A$502,0)),"ID unbekannt"))</f>
        <v/>
      </c>
      <c r="D178" s="10"/>
      <c r="E178" s="10"/>
      <c r="F178" s="15"/>
      <c r="G178" s="15"/>
      <c r="H178" s="11" t="str">
        <f>IF($B178="","",IF($G178&lt;&gt;"","zurück",IF(AND($F178&lt;&gt;"",$F178&lt;TODAY()),"überfällig","offen")))</f>
        <v/>
      </c>
      <c r="I178" s="10"/>
    </row>
    <row r="179" spans="1:9" x14ac:dyDescent="0.25">
      <c r="A179" s="15"/>
      <c r="B179" s="10"/>
      <c r="C179" s="11" t="str">
        <f>IF($B179="","",IFERROR(INDEX('Schlüssel'!$B$3:$B$502,MATCH($B179,'Schlüssel'!$A$3:$A$502,0)),"ID unbekannt"))</f>
        <v/>
      </c>
      <c r="D179" s="10"/>
      <c r="E179" s="10"/>
      <c r="F179" s="15"/>
      <c r="G179" s="15"/>
      <c r="H179" s="11" t="str">
        <f>IF($B179="","",IF($G179&lt;&gt;"","zurück",IF(AND($F179&lt;&gt;"",$F179&lt;TODAY()),"überfällig","offen")))</f>
        <v/>
      </c>
      <c r="I179" s="10"/>
    </row>
    <row r="180" spans="1:9" x14ac:dyDescent="0.25">
      <c r="A180" s="15"/>
      <c r="B180" s="10"/>
      <c r="C180" s="11" t="str">
        <f>IF($B180="","",IFERROR(INDEX('Schlüssel'!$B$3:$B$502,MATCH($B180,'Schlüssel'!$A$3:$A$502,0)),"ID unbekannt"))</f>
        <v/>
      </c>
      <c r="D180" s="10"/>
      <c r="E180" s="10"/>
      <c r="F180" s="15"/>
      <c r="G180" s="15"/>
      <c r="H180" s="11" t="str">
        <f>IF($B180="","",IF($G180&lt;&gt;"","zurück",IF(AND($F180&lt;&gt;"",$F180&lt;TODAY()),"überfällig","offen")))</f>
        <v/>
      </c>
      <c r="I180" s="10"/>
    </row>
    <row r="181" spans="1:9" x14ac:dyDescent="0.25">
      <c r="A181" s="15"/>
      <c r="B181" s="10"/>
      <c r="C181" s="11" t="str">
        <f>IF($B181="","",IFERROR(INDEX('Schlüssel'!$B$3:$B$502,MATCH($B181,'Schlüssel'!$A$3:$A$502,0)),"ID unbekannt"))</f>
        <v/>
      </c>
      <c r="D181" s="10"/>
      <c r="E181" s="10"/>
      <c r="F181" s="15"/>
      <c r="G181" s="15"/>
      <c r="H181" s="11" t="str">
        <f>IF($B181="","",IF($G181&lt;&gt;"","zurück",IF(AND($F181&lt;&gt;"",$F181&lt;TODAY()),"überfällig","offen")))</f>
        <v/>
      </c>
      <c r="I181" s="10"/>
    </row>
    <row r="182" spans="1:9" x14ac:dyDescent="0.25">
      <c r="A182" s="15"/>
      <c r="B182" s="10"/>
      <c r="C182" s="11" t="str">
        <f>IF($B182="","",IFERROR(INDEX('Schlüssel'!$B$3:$B$502,MATCH($B182,'Schlüssel'!$A$3:$A$502,0)),"ID unbekannt"))</f>
        <v/>
      </c>
      <c r="D182" s="10"/>
      <c r="E182" s="10"/>
      <c r="F182" s="15"/>
      <c r="G182" s="15"/>
      <c r="H182" s="11" t="str">
        <f>IF($B182="","",IF($G182&lt;&gt;"","zurück",IF(AND($F182&lt;&gt;"",$F182&lt;TODAY()),"überfällig","offen")))</f>
        <v/>
      </c>
      <c r="I182" s="10"/>
    </row>
    <row r="183" spans="1:9" x14ac:dyDescent="0.25">
      <c r="A183" s="15"/>
      <c r="B183" s="10"/>
      <c r="C183" s="11" t="str">
        <f>IF($B183="","",IFERROR(INDEX('Schlüssel'!$B$3:$B$502,MATCH($B183,'Schlüssel'!$A$3:$A$502,0)),"ID unbekannt"))</f>
        <v/>
      </c>
      <c r="D183" s="10"/>
      <c r="E183" s="10"/>
      <c r="F183" s="15"/>
      <c r="G183" s="15"/>
      <c r="H183" s="11" t="str">
        <f>IF($B183="","",IF($G183&lt;&gt;"","zurück",IF(AND($F183&lt;&gt;"",$F183&lt;TODAY()),"überfällig","offen")))</f>
        <v/>
      </c>
      <c r="I183" s="10"/>
    </row>
    <row r="184" spans="1:9" x14ac:dyDescent="0.25">
      <c r="A184" s="15"/>
      <c r="B184" s="10"/>
      <c r="C184" s="11" t="str">
        <f>IF($B184="","",IFERROR(INDEX('Schlüssel'!$B$3:$B$502,MATCH($B184,'Schlüssel'!$A$3:$A$502,0)),"ID unbekannt"))</f>
        <v/>
      </c>
      <c r="D184" s="10"/>
      <c r="E184" s="10"/>
      <c r="F184" s="15"/>
      <c r="G184" s="15"/>
      <c r="H184" s="11" t="str">
        <f>IF($B184="","",IF($G184&lt;&gt;"","zurück",IF(AND($F184&lt;&gt;"",$F184&lt;TODAY()),"überfällig","offen")))</f>
        <v/>
      </c>
      <c r="I184" s="10"/>
    </row>
    <row r="185" spans="1:9" x14ac:dyDescent="0.25">
      <c r="A185" s="15"/>
      <c r="B185" s="10"/>
      <c r="C185" s="11" t="str">
        <f>IF($B185="","",IFERROR(INDEX('Schlüssel'!$B$3:$B$502,MATCH($B185,'Schlüssel'!$A$3:$A$502,0)),"ID unbekannt"))</f>
        <v/>
      </c>
      <c r="D185" s="10"/>
      <c r="E185" s="10"/>
      <c r="F185" s="15"/>
      <c r="G185" s="15"/>
      <c r="H185" s="11" t="str">
        <f>IF($B185="","",IF($G185&lt;&gt;"","zurück",IF(AND($F185&lt;&gt;"",$F185&lt;TODAY()),"überfällig","offen")))</f>
        <v/>
      </c>
      <c r="I185" s="10"/>
    </row>
    <row r="186" spans="1:9" x14ac:dyDescent="0.25">
      <c r="A186" s="15"/>
      <c r="B186" s="10"/>
      <c r="C186" s="11" t="str">
        <f>IF($B186="","",IFERROR(INDEX('Schlüssel'!$B$3:$B$502,MATCH($B186,'Schlüssel'!$A$3:$A$502,0)),"ID unbekannt"))</f>
        <v/>
      </c>
      <c r="D186" s="10"/>
      <c r="E186" s="10"/>
      <c r="F186" s="15"/>
      <c r="G186" s="15"/>
      <c r="H186" s="11" t="str">
        <f>IF($B186="","",IF($G186&lt;&gt;"","zurück",IF(AND($F186&lt;&gt;"",$F186&lt;TODAY()),"überfällig","offen")))</f>
        <v/>
      </c>
      <c r="I186" s="10"/>
    </row>
    <row r="187" spans="1:9" x14ac:dyDescent="0.25">
      <c r="A187" s="15"/>
      <c r="B187" s="10"/>
      <c r="C187" s="11" t="str">
        <f>IF($B187="","",IFERROR(INDEX('Schlüssel'!$B$3:$B$502,MATCH($B187,'Schlüssel'!$A$3:$A$502,0)),"ID unbekannt"))</f>
        <v/>
      </c>
      <c r="D187" s="10"/>
      <c r="E187" s="10"/>
      <c r="F187" s="15"/>
      <c r="G187" s="15"/>
      <c r="H187" s="11" t="str">
        <f>IF($B187="","",IF($G187&lt;&gt;"","zurück",IF(AND($F187&lt;&gt;"",$F187&lt;TODAY()),"überfällig","offen")))</f>
        <v/>
      </c>
      <c r="I187" s="10"/>
    </row>
    <row r="188" spans="1:9" x14ac:dyDescent="0.25">
      <c r="A188" s="15"/>
      <c r="B188" s="10"/>
      <c r="C188" s="11" t="str">
        <f>IF($B188="","",IFERROR(INDEX('Schlüssel'!$B$3:$B$502,MATCH($B188,'Schlüssel'!$A$3:$A$502,0)),"ID unbekannt"))</f>
        <v/>
      </c>
      <c r="D188" s="10"/>
      <c r="E188" s="10"/>
      <c r="F188" s="15"/>
      <c r="G188" s="15"/>
      <c r="H188" s="11" t="str">
        <f>IF($B188="","",IF($G188&lt;&gt;"","zurück",IF(AND($F188&lt;&gt;"",$F188&lt;TODAY()),"überfällig","offen")))</f>
        <v/>
      </c>
      <c r="I188" s="10"/>
    </row>
    <row r="189" spans="1:9" x14ac:dyDescent="0.25">
      <c r="A189" s="15"/>
      <c r="B189" s="10"/>
      <c r="C189" s="11" t="str">
        <f>IF($B189="","",IFERROR(INDEX('Schlüssel'!$B$3:$B$502,MATCH($B189,'Schlüssel'!$A$3:$A$502,0)),"ID unbekannt"))</f>
        <v/>
      </c>
      <c r="D189" s="10"/>
      <c r="E189" s="10"/>
      <c r="F189" s="15"/>
      <c r="G189" s="15"/>
      <c r="H189" s="11" t="str">
        <f>IF($B189="","",IF($G189&lt;&gt;"","zurück",IF(AND($F189&lt;&gt;"",$F189&lt;TODAY()),"überfällig","offen")))</f>
        <v/>
      </c>
      <c r="I189" s="10"/>
    </row>
    <row r="190" spans="1:9" x14ac:dyDescent="0.25">
      <c r="A190" s="15"/>
      <c r="B190" s="10"/>
      <c r="C190" s="11" t="str">
        <f>IF($B190="","",IFERROR(INDEX('Schlüssel'!$B$3:$B$502,MATCH($B190,'Schlüssel'!$A$3:$A$502,0)),"ID unbekannt"))</f>
        <v/>
      </c>
      <c r="D190" s="10"/>
      <c r="E190" s="10"/>
      <c r="F190" s="15"/>
      <c r="G190" s="15"/>
      <c r="H190" s="11" t="str">
        <f>IF($B190="","",IF($G190&lt;&gt;"","zurück",IF(AND($F190&lt;&gt;"",$F190&lt;TODAY()),"überfällig","offen")))</f>
        <v/>
      </c>
      <c r="I190" s="10"/>
    </row>
    <row r="191" spans="1:9" x14ac:dyDescent="0.25">
      <c r="A191" s="15"/>
      <c r="B191" s="10"/>
      <c r="C191" s="11" t="str">
        <f>IF($B191="","",IFERROR(INDEX('Schlüssel'!$B$3:$B$502,MATCH($B191,'Schlüssel'!$A$3:$A$502,0)),"ID unbekannt"))</f>
        <v/>
      </c>
      <c r="D191" s="10"/>
      <c r="E191" s="10"/>
      <c r="F191" s="15"/>
      <c r="G191" s="15"/>
      <c r="H191" s="11" t="str">
        <f>IF($B191="","",IF($G191&lt;&gt;"","zurück",IF(AND($F191&lt;&gt;"",$F191&lt;TODAY()),"überfällig","offen")))</f>
        <v/>
      </c>
      <c r="I191" s="10"/>
    </row>
    <row r="192" spans="1:9" x14ac:dyDescent="0.25">
      <c r="A192" s="15"/>
      <c r="B192" s="10"/>
      <c r="C192" s="11" t="str">
        <f>IF($B192="","",IFERROR(INDEX('Schlüssel'!$B$3:$B$502,MATCH($B192,'Schlüssel'!$A$3:$A$502,0)),"ID unbekannt"))</f>
        <v/>
      </c>
      <c r="D192" s="10"/>
      <c r="E192" s="10"/>
      <c r="F192" s="15"/>
      <c r="G192" s="15"/>
      <c r="H192" s="11" t="str">
        <f>IF($B192="","",IF($G192&lt;&gt;"","zurück",IF(AND($F192&lt;&gt;"",$F192&lt;TODAY()),"überfällig","offen")))</f>
        <v/>
      </c>
      <c r="I192" s="10"/>
    </row>
    <row r="193" spans="1:9" x14ac:dyDescent="0.25">
      <c r="A193" s="15"/>
      <c r="B193" s="10"/>
      <c r="C193" s="11" t="str">
        <f>IF($B193="","",IFERROR(INDEX('Schlüssel'!$B$3:$B$502,MATCH($B193,'Schlüssel'!$A$3:$A$502,0)),"ID unbekannt"))</f>
        <v/>
      </c>
      <c r="D193" s="10"/>
      <c r="E193" s="10"/>
      <c r="F193" s="15"/>
      <c r="G193" s="15"/>
      <c r="H193" s="11" t="str">
        <f>IF($B193="","",IF($G193&lt;&gt;"","zurück",IF(AND($F193&lt;&gt;"",$F193&lt;TODAY()),"überfällig","offen")))</f>
        <v/>
      </c>
      <c r="I193" s="10"/>
    </row>
    <row r="194" spans="1:9" x14ac:dyDescent="0.25">
      <c r="A194" s="15"/>
      <c r="B194" s="10"/>
      <c r="C194" s="11" t="str">
        <f>IF($B194="","",IFERROR(INDEX('Schlüssel'!$B$3:$B$502,MATCH($B194,'Schlüssel'!$A$3:$A$502,0)),"ID unbekannt"))</f>
        <v/>
      </c>
      <c r="D194" s="10"/>
      <c r="E194" s="10"/>
      <c r="F194" s="15"/>
      <c r="G194" s="15"/>
      <c r="H194" s="11" t="str">
        <f>IF($B194="","",IF($G194&lt;&gt;"","zurück",IF(AND($F194&lt;&gt;"",$F194&lt;TODAY()),"überfällig","offen")))</f>
        <v/>
      </c>
      <c r="I194" s="10"/>
    </row>
    <row r="195" spans="1:9" x14ac:dyDescent="0.25">
      <c r="A195" s="15"/>
      <c r="B195" s="10"/>
      <c r="C195" s="11" t="str">
        <f>IF($B195="","",IFERROR(INDEX('Schlüssel'!$B$3:$B$502,MATCH($B195,'Schlüssel'!$A$3:$A$502,0)),"ID unbekannt"))</f>
        <v/>
      </c>
      <c r="D195" s="10"/>
      <c r="E195" s="10"/>
      <c r="F195" s="15"/>
      <c r="G195" s="15"/>
      <c r="H195" s="11" t="str">
        <f>IF($B195="","",IF($G195&lt;&gt;"","zurück",IF(AND($F195&lt;&gt;"",$F195&lt;TODAY()),"überfällig","offen")))</f>
        <v/>
      </c>
      <c r="I195" s="10"/>
    </row>
    <row r="196" spans="1:9" x14ac:dyDescent="0.25">
      <c r="A196" s="15"/>
      <c r="B196" s="10"/>
      <c r="C196" s="11" t="str">
        <f>IF($B196="","",IFERROR(INDEX('Schlüssel'!$B$3:$B$502,MATCH($B196,'Schlüssel'!$A$3:$A$502,0)),"ID unbekannt"))</f>
        <v/>
      </c>
      <c r="D196" s="10"/>
      <c r="E196" s="10"/>
      <c r="F196" s="15"/>
      <c r="G196" s="15"/>
      <c r="H196" s="11" t="str">
        <f>IF($B196="","",IF($G196&lt;&gt;"","zurück",IF(AND($F196&lt;&gt;"",$F196&lt;TODAY()),"überfällig","offen")))</f>
        <v/>
      </c>
      <c r="I196" s="10"/>
    </row>
    <row r="197" spans="1:9" x14ac:dyDescent="0.25">
      <c r="A197" s="15"/>
      <c r="B197" s="10"/>
      <c r="C197" s="11" t="str">
        <f>IF($B197="","",IFERROR(INDEX('Schlüssel'!$B$3:$B$502,MATCH($B197,'Schlüssel'!$A$3:$A$502,0)),"ID unbekannt"))</f>
        <v/>
      </c>
      <c r="D197" s="10"/>
      <c r="E197" s="10"/>
      <c r="F197" s="15"/>
      <c r="G197" s="15"/>
      <c r="H197" s="11" t="str">
        <f>IF($B197="","",IF($G197&lt;&gt;"","zurück",IF(AND($F197&lt;&gt;"",$F197&lt;TODAY()),"überfällig","offen")))</f>
        <v/>
      </c>
      <c r="I197" s="10"/>
    </row>
    <row r="198" spans="1:9" x14ac:dyDescent="0.25">
      <c r="A198" s="15"/>
      <c r="B198" s="10"/>
      <c r="C198" s="11" t="str">
        <f>IF($B198="","",IFERROR(INDEX('Schlüssel'!$B$3:$B$502,MATCH($B198,'Schlüssel'!$A$3:$A$502,0)),"ID unbekannt"))</f>
        <v/>
      </c>
      <c r="D198" s="10"/>
      <c r="E198" s="10"/>
      <c r="F198" s="15"/>
      <c r="G198" s="15"/>
      <c r="H198" s="11" t="str">
        <f>IF($B198="","",IF($G198&lt;&gt;"","zurück",IF(AND($F198&lt;&gt;"",$F198&lt;TODAY()),"überfällig","offen")))</f>
        <v/>
      </c>
      <c r="I198" s="10"/>
    </row>
    <row r="199" spans="1:9" x14ac:dyDescent="0.25">
      <c r="A199" s="15"/>
      <c r="B199" s="10"/>
      <c r="C199" s="11" t="str">
        <f>IF($B199="","",IFERROR(INDEX('Schlüssel'!$B$3:$B$502,MATCH($B199,'Schlüssel'!$A$3:$A$502,0)),"ID unbekannt"))</f>
        <v/>
      </c>
      <c r="D199" s="10"/>
      <c r="E199" s="10"/>
      <c r="F199" s="15"/>
      <c r="G199" s="15"/>
      <c r="H199" s="11" t="str">
        <f>IF($B199="","",IF($G199&lt;&gt;"","zurück",IF(AND($F199&lt;&gt;"",$F199&lt;TODAY()),"überfällig","offen")))</f>
        <v/>
      </c>
      <c r="I199" s="10"/>
    </row>
    <row r="200" spans="1:9" x14ac:dyDescent="0.25">
      <c r="A200" s="15"/>
      <c r="B200" s="10"/>
      <c r="C200" s="11" t="str">
        <f>IF($B200="","",IFERROR(INDEX('Schlüssel'!$B$3:$B$502,MATCH($B200,'Schlüssel'!$A$3:$A$502,0)),"ID unbekannt"))</f>
        <v/>
      </c>
      <c r="D200" s="10"/>
      <c r="E200" s="10"/>
      <c r="F200" s="15"/>
      <c r="G200" s="15"/>
      <c r="H200" s="11" t="str">
        <f>IF($B200="","",IF($G200&lt;&gt;"","zurück",IF(AND($F200&lt;&gt;"",$F200&lt;TODAY()),"überfällig","offen")))</f>
        <v/>
      </c>
      <c r="I200" s="10"/>
    </row>
    <row r="201" spans="1:9" x14ac:dyDescent="0.25">
      <c r="A201" s="15"/>
      <c r="B201" s="10"/>
      <c r="C201" s="11" t="str">
        <f>IF($B201="","",IFERROR(INDEX('Schlüssel'!$B$3:$B$502,MATCH($B201,'Schlüssel'!$A$3:$A$502,0)),"ID unbekannt"))</f>
        <v/>
      </c>
      <c r="D201" s="10"/>
      <c r="E201" s="10"/>
      <c r="F201" s="15"/>
      <c r="G201" s="15"/>
      <c r="H201" s="11" t="str">
        <f>IF($B201="","",IF($G201&lt;&gt;"","zurück",IF(AND($F201&lt;&gt;"",$F201&lt;TODAY()),"überfällig","offen")))</f>
        <v/>
      </c>
      <c r="I201" s="10"/>
    </row>
    <row r="202" spans="1:9" x14ac:dyDescent="0.25">
      <c r="A202" s="15"/>
      <c r="B202" s="10"/>
      <c r="C202" s="11" t="str">
        <f>IF($B202="","",IFERROR(INDEX('Schlüssel'!$B$3:$B$502,MATCH($B202,'Schlüssel'!$A$3:$A$502,0)),"ID unbekannt"))</f>
        <v/>
      </c>
      <c r="D202" s="10"/>
      <c r="E202" s="10"/>
      <c r="F202" s="15"/>
      <c r="G202" s="15"/>
      <c r="H202" s="11" t="str">
        <f>IF($B202="","",IF($G202&lt;&gt;"","zurück",IF(AND($F202&lt;&gt;"",$F202&lt;TODAY()),"überfällig","offen")))</f>
        <v/>
      </c>
      <c r="I202" s="10"/>
    </row>
    <row r="203" spans="1:9" x14ac:dyDescent="0.25">
      <c r="A203" s="15"/>
      <c r="B203" s="10"/>
      <c r="C203" s="11" t="str">
        <f>IF($B203="","",IFERROR(INDEX('Schlüssel'!$B$3:$B$502,MATCH($B203,'Schlüssel'!$A$3:$A$502,0)),"ID unbekannt"))</f>
        <v/>
      </c>
      <c r="D203" s="10"/>
      <c r="E203" s="10"/>
      <c r="F203" s="15"/>
      <c r="G203" s="15"/>
      <c r="H203" s="11" t="str">
        <f>IF($B203="","",IF($G203&lt;&gt;"","zurück",IF(AND($F203&lt;&gt;"",$F203&lt;TODAY()),"überfällig","offen")))</f>
        <v/>
      </c>
      <c r="I203" s="10"/>
    </row>
    <row r="204" spans="1:9" x14ac:dyDescent="0.25">
      <c r="A204" s="15"/>
      <c r="B204" s="10"/>
      <c r="C204" s="11" t="str">
        <f>IF($B204="","",IFERROR(INDEX('Schlüssel'!$B$3:$B$502,MATCH($B204,'Schlüssel'!$A$3:$A$502,0)),"ID unbekannt"))</f>
        <v/>
      </c>
      <c r="D204" s="10"/>
      <c r="E204" s="10"/>
      <c r="F204" s="15"/>
      <c r="G204" s="15"/>
      <c r="H204" s="11" t="str">
        <f>IF($B204="","",IF($G204&lt;&gt;"","zurück",IF(AND($F204&lt;&gt;"",$F204&lt;TODAY()),"überfällig","offen")))</f>
        <v/>
      </c>
      <c r="I204" s="10"/>
    </row>
    <row r="205" spans="1:9" x14ac:dyDescent="0.25">
      <c r="A205" s="15"/>
      <c r="B205" s="10"/>
      <c r="C205" s="11" t="str">
        <f>IF($B205="","",IFERROR(INDEX('Schlüssel'!$B$3:$B$502,MATCH($B205,'Schlüssel'!$A$3:$A$502,0)),"ID unbekannt"))</f>
        <v/>
      </c>
      <c r="D205" s="10"/>
      <c r="E205" s="10"/>
      <c r="F205" s="15"/>
      <c r="G205" s="15"/>
      <c r="H205" s="11" t="str">
        <f>IF($B205="","",IF($G205&lt;&gt;"","zurück",IF(AND($F205&lt;&gt;"",$F205&lt;TODAY()),"überfällig","offen")))</f>
        <v/>
      </c>
      <c r="I205" s="10"/>
    </row>
    <row r="206" spans="1:9" x14ac:dyDescent="0.25">
      <c r="A206" s="15"/>
      <c r="B206" s="10"/>
      <c r="C206" s="11" t="str">
        <f>IF($B206="","",IFERROR(INDEX('Schlüssel'!$B$3:$B$502,MATCH($B206,'Schlüssel'!$A$3:$A$502,0)),"ID unbekannt"))</f>
        <v/>
      </c>
      <c r="D206" s="10"/>
      <c r="E206" s="10"/>
      <c r="F206" s="15"/>
      <c r="G206" s="15"/>
      <c r="H206" s="11" t="str">
        <f>IF($B206="","",IF($G206&lt;&gt;"","zurück",IF(AND($F206&lt;&gt;"",$F206&lt;TODAY()),"überfällig","offen")))</f>
        <v/>
      </c>
      <c r="I206" s="10"/>
    </row>
    <row r="207" spans="1:9" x14ac:dyDescent="0.25">
      <c r="A207" s="15"/>
      <c r="B207" s="10"/>
      <c r="C207" s="11" t="str">
        <f>IF($B207="","",IFERROR(INDEX('Schlüssel'!$B$3:$B$502,MATCH($B207,'Schlüssel'!$A$3:$A$502,0)),"ID unbekannt"))</f>
        <v/>
      </c>
      <c r="D207" s="10"/>
      <c r="E207" s="10"/>
      <c r="F207" s="15"/>
      <c r="G207" s="15"/>
      <c r="H207" s="11" t="str">
        <f>IF($B207="","",IF($G207&lt;&gt;"","zurück",IF(AND($F207&lt;&gt;"",$F207&lt;TODAY()),"überfällig","offen")))</f>
        <v/>
      </c>
      <c r="I207" s="10"/>
    </row>
    <row r="208" spans="1:9" x14ac:dyDescent="0.25">
      <c r="A208" s="15"/>
      <c r="B208" s="10"/>
      <c r="C208" s="11" t="str">
        <f>IF($B208="","",IFERROR(INDEX('Schlüssel'!$B$3:$B$502,MATCH($B208,'Schlüssel'!$A$3:$A$502,0)),"ID unbekannt"))</f>
        <v/>
      </c>
      <c r="D208" s="10"/>
      <c r="E208" s="10"/>
      <c r="F208" s="15"/>
      <c r="G208" s="15"/>
      <c r="H208" s="11" t="str">
        <f>IF($B208="","",IF($G208&lt;&gt;"","zurück",IF(AND($F208&lt;&gt;"",$F208&lt;TODAY()),"überfällig","offen")))</f>
        <v/>
      </c>
      <c r="I208" s="10"/>
    </row>
    <row r="209" spans="1:9" x14ac:dyDescent="0.25">
      <c r="A209" s="15"/>
      <c r="B209" s="10"/>
      <c r="C209" s="11" t="str">
        <f>IF($B209="","",IFERROR(INDEX('Schlüssel'!$B$3:$B$502,MATCH($B209,'Schlüssel'!$A$3:$A$502,0)),"ID unbekannt"))</f>
        <v/>
      </c>
      <c r="D209" s="10"/>
      <c r="E209" s="10"/>
      <c r="F209" s="15"/>
      <c r="G209" s="15"/>
      <c r="H209" s="11" t="str">
        <f>IF($B209="","",IF($G209&lt;&gt;"","zurück",IF(AND($F209&lt;&gt;"",$F209&lt;TODAY()),"überfällig","offen")))</f>
        <v/>
      </c>
      <c r="I209" s="10"/>
    </row>
    <row r="210" spans="1:9" x14ac:dyDescent="0.25">
      <c r="A210" s="15"/>
      <c r="B210" s="10"/>
      <c r="C210" s="11" t="str">
        <f>IF($B210="","",IFERROR(INDEX('Schlüssel'!$B$3:$B$502,MATCH($B210,'Schlüssel'!$A$3:$A$502,0)),"ID unbekannt"))</f>
        <v/>
      </c>
      <c r="D210" s="10"/>
      <c r="E210" s="10"/>
      <c r="F210" s="15"/>
      <c r="G210" s="15"/>
      <c r="H210" s="11" t="str">
        <f>IF($B210="","",IF($G210&lt;&gt;"","zurück",IF(AND($F210&lt;&gt;"",$F210&lt;TODAY()),"überfällig","offen")))</f>
        <v/>
      </c>
      <c r="I210" s="10"/>
    </row>
    <row r="211" spans="1:9" x14ac:dyDescent="0.25">
      <c r="A211" s="15"/>
      <c r="B211" s="10"/>
      <c r="C211" s="11" t="str">
        <f>IF($B211="","",IFERROR(INDEX('Schlüssel'!$B$3:$B$502,MATCH($B211,'Schlüssel'!$A$3:$A$502,0)),"ID unbekannt"))</f>
        <v/>
      </c>
      <c r="D211" s="10"/>
      <c r="E211" s="10"/>
      <c r="F211" s="15"/>
      <c r="G211" s="15"/>
      <c r="H211" s="11" t="str">
        <f>IF($B211="","",IF($G211&lt;&gt;"","zurück",IF(AND($F211&lt;&gt;"",$F211&lt;TODAY()),"überfällig","offen")))</f>
        <v/>
      </c>
      <c r="I211" s="10"/>
    </row>
    <row r="212" spans="1:9" x14ac:dyDescent="0.25">
      <c r="A212" s="15"/>
      <c r="B212" s="10"/>
      <c r="C212" s="11" t="str">
        <f>IF($B212="","",IFERROR(INDEX('Schlüssel'!$B$3:$B$502,MATCH($B212,'Schlüssel'!$A$3:$A$502,0)),"ID unbekannt"))</f>
        <v/>
      </c>
      <c r="D212" s="10"/>
      <c r="E212" s="10"/>
      <c r="F212" s="15"/>
      <c r="G212" s="15"/>
      <c r="H212" s="11" t="str">
        <f>IF($B212="","",IF($G212&lt;&gt;"","zurück",IF(AND($F212&lt;&gt;"",$F212&lt;TODAY()),"überfällig","offen")))</f>
        <v/>
      </c>
      <c r="I212" s="10"/>
    </row>
    <row r="213" spans="1:9" x14ac:dyDescent="0.25">
      <c r="A213" s="15"/>
      <c r="B213" s="10"/>
      <c r="C213" s="11" t="str">
        <f>IF($B213="","",IFERROR(INDEX('Schlüssel'!$B$3:$B$502,MATCH($B213,'Schlüssel'!$A$3:$A$502,0)),"ID unbekannt"))</f>
        <v/>
      </c>
      <c r="D213" s="10"/>
      <c r="E213" s="10"/>
      <c r="F213" s="15"/>
      <c r="G213" s="15"/>
      <c r="H213" s="11" t="str">
        <f>IF($B213="","",IF($G213&lt;&gt;"","zurück",IF(AND($F213&lt;&gt;"",$F213&lt;TODAY()),"überfällig","offen")))</f>
        <v/>
      </c>
      <c r="I213" s="10"/>
    </row>
    <row r="214" spans="1:9" x14ac:dyDescent="0.25">
      <c r="A214" s="15"/>
      <c r="B214" s="10"/>
      <c r="C214" s="11" t="str">
        <f>IF($B214="","",IFERROR(INDEX('Schlüssel'!$B$3:$B$502,MATCH($B214,'Schlüssel'!$A$3:$A$502,0)),"ID unbekannt"))</f>
        <v/>
      </c>
      <c r="D214" s="10"/>
      <c r="E214" s="10"/>
      <c r="F214" s="15"/>
      <c r="G214" s="15"/>
      <c r="H214" s="11" t="str">
        <f>IF($B214="","",IF($G214&lt;&gt;"","zurück",IF(AND($F214&lt;&gt;"",$F214&lt;TODAY()),"überfällig","offen")))</f>
        <v/>
      </c>
      <c r="I214" s="10"/>
    </row>
    <row r="215" spans="1:9" x14ac:dyDescent="0.25">
      <c r="A215" s="15"/>
      <c r="B215" s="10"/>
      <c r="C215" s="11" t="str">
        <f>IF($B215="","",IFERROR(INDEX('Schlüssel'!$B$3:$B$502,MATCH($B215,'Schlüssel'!$A$3:$A$502,0)),"ID unbekannt"))</f>
        <v/>
      </c>
      <c r="D215" s="10"/>
      <c r="E215" s="10"/>
      <c r="F215" s="15"/>
      <c r="G215" s="15"/>
      <c r="H215" s="11" t="str">
        <f>IF($B215="","",IF($G215&lt;&gt;"","zurück",IF(AND($F215&lt;&gt;"",$F215&lt;TODAY()),"überfällig","offen")))</f>
        <v/>
      </c>
      <c r="I215" s="10"/>
    </row>
    <row r="216" spans="1:9" x14ac:dyDescent="0.25">
      <c r="A216" s="15"/>
      <c r="B216" s="10"/>
      <c r="C216" s="11" t="str">
        <f>IF($B216="","",IFERROR(INDEX('Schlüssel'!$B$3:$B$502,MATCH($B216,'Schlüssel'!$A$3:$A$502,0)),"ID unbekannt"))</f>
        <v/>
      </c>
      <c r="D216" s="10"/>
      <c r="E216" s="10"/>
      <c r="F216" s="15"/>
      <c r="G216" s="15"/>
      <c r="H216" s="11" t="str">
        <f>IF($B216="","",IF($G216&lt;&gt;"","zurück",IF(AND($F216&lt;&gt;"",$F216&lt;TODAY()),"überfällig","offen")))</f>
        <v/>
      </c>
      <c r="I216" s="10"/>
    </row>
    <row r="217" spans="1:9" x14ac:dyDescent="0.25">
      <c r="A217" s="15"/>
      <c r="B217" s="10"/>
      <c r="C217" s="11" t="str">
        <f>IF($B217="","",IFERROR(INDEX('Schlüssel'!$B$3:$B$502,MATCH($B217,'Schlüssel'!$A$3:$A$502,0)),"ID unbekannt"))</f>
        <v/>
      </c>
      <c r="D217" s="10"/>
      <c r="E217" s="10"/>
      <c r="F217" s="15"/>
      <c r="G217" s="15"/>
      <c r="H217" s="11" t="str">
        <f>IF($B217="","",IF($G217&lt;&gt;"","zurück",IF(AND($F217&lt;&gt;"",$F217&lt;TODAY()),"überfällig","offen")))</f>
        <v/>
      </c>
      <c r="I217" s="10"/>
    </row>
    <row r="218" spans="1:9" x14ac:dyDescent="0.25">
      <c r="A218" s="15"/>
      <c r="B218" s="10"/>
      <c r="C218" s="11" t="str">
        <f>IF($B218="","",IFERROR(INDEX('Schlüssel'!$B$3:$B$502,MATCH($B218,'Schlüssel'!$A$3:$A$502,0)),"ID unbekannt"))</f>
        <v/>
      </c>
      <c r="D218" s="10"/>
      <c r="E218" s="10"/>
      <c r="F218" s="15"/>
      <c r="G218" s="15"/>
      <c r="H218" s="11" t="str">
        <f>IF($B218="","",IF($G218&lt;&gt;"","zurück",IF(AND($F218&lt;&gt;"",$F218&lt;TODAY()),"überfällig","offen")))</f>
        <v/>
      </c>
      <c r="I218" s="10"/>
    </row>
    <row r="219" spans="1:9" x14ac:dyDescent="0.25">
      <c r="A219" s="15"/>
      <c r="B219" s="10"/>
      <c r="C219" s="11" t="str">
        <f>IF($B219="","",IFERROR(INDEX('Schlüssel'!$B$3:$B$502,MATCH($B219,'Schlüssel'!$A$3:$A$502,0)),"ID unbekannt"))</f>
        <v/>
      </c>
      <c r="D219" s="10"/>
      <c r="E219" s="10"/>
      <c r="F219" s="15"/>
      <c r="G219" s="15"/>
      <c r="H219" s="11" t="str">
        <f>IF($B219="","",IF($G219&lt;&gt;"","zurück",IF(AND($F219&lt;&gt;"",$F219&lt;TODAY()),"überfällig","offen")))</f>
        <v/>
      </c>
      <c r="I219" s="10"/>
    </row>
    <row r="220" spans="1:9" x14ac:dyDescent="0.25">
      <c r="A220" s="15"/>
      <c r="B220" s="10"/>
      <c r="C220" s="11" t="str">
        <f>IF($B220="","",IFERROR(INDEX('Schlüssel'!$B$3:$B$502,MATCH($B220,'Schlüssel'!$A$3:$A$502,0)),"ID unbekannt"))</f>
        <v/>
      </c>
      <c r="D220" s="10"/>
      <c r="E220" s="10"/>
      <c r="F220" s="15"/>
      <c r="G220" s="15"/>
      <c r="H220" s="11" t="str">
        <f>IF($B220="","",IF($G220&lt;&gt;"","zurück",IF(AND($F220&lt;&gt;"",$F220&lt;TODAY()),"überfällig","offen")))</f>
        <v/>
      </c>
      <c r="I220" s="10"/>
    </row>
    <row r="221" spans="1:9" x14ac:dyDescent="0.25">
      <c r="A221" s="15"/>
      <c r="B221" s="10"/>
      <c r="C221" s="11" t="str">
        <f>IF($B221="","",IFERROR(INDEX('Schlüssel'!$B$3:$B$502,MATCH($B221,'Schlüssel'!$A$3:$A$502,0)),"ID unbekannt"))</f>
        <v/>
      </c>
      <c r="D221" s="10"/>
      <c r="E221" s="10"/>
      <c r="F221" s="15"/>
      <c r="G221" s="15"/>
      <c r="H221" s="11" t="str">
        <f>IF($B221="","",IF($G221&lt;&gt;"","zurück",IF(AND($F221&lt;&gt;"",$F221&lt;TODAY()),"überfällig","offen")))</f>
        <v/>
      </c>
      <c r="I221" s="10"/>
    </row>
    <row r="222" spans="1:9" x14ac:dyDescent="0.25">
      <c r="A222" s="15"/>
      <c r="B222" s="10"/>
      <c r="C222" s="11" t="str">
        <f>IF($B222="","",IFERROR(INDEX('Schlüssel'!$B$3:$B$502,MATCH($B222,'Schlüssel'!$A$3:$A$502,0)),"ID unbekannt"))</f>
        <v/>
      </c>
      <c r="D222" s="10"/>
      <c r="E222" s="10"/>
      <c r="F222" s="15"/>
      <c r="G222" s="15"/>
      <c r="H222" s="11" t="str">
        <f>IF($B222="","",IF($G222&lt;&gt;"","zurück",IF(AND($F222&lt;&gt;"",$F222&lt;TODAY()),"überfällig","offen")))</f>
        <v/>
      </c>
      <c r="I222" s="10"/>
    </row>
    <row r="223" spans="1:9" x14ac:dyDescent="0.25">
      <c r="A223" s="15"/>
      <c r="B223" s="10"/>
      <c r="C223" s="11" t="str">
        <f>IF($B223="","",IFERROR(INDEX('Schlüssel'!$B$3:$B$502,MATCH($B223,'Schlüssel'!$A$3:$A$502,0)),"ID unbekannt"))</f>
        <v/>
      </c>
      <c r="D223" s="10"/>
      <c r="E223" s="10"/>
      <c r="F223" s="15"/>
      <c r="G223" s="15"/>
      <c r="H223" s="11" t="str">
        <f>IF($B223="","",IF($G223&lt;&gt;"","zurück",IF(AND($F223&lt;&gt;"",$F223&lt;TODAY()),"überfällig","offen")))</f>
        <v/>
      </c>
      <c r="I223" s="10"/>
    </row>
    <row r="224" spans="1:9" x14ac:dyDescent="0.25">
      <c r="A224" s="15"/>
      <c r="B224" s="10"/>
      <c r="C224" s="11" t="str">
        <f>IF($B224="","",IFERROR(INDEX('Schlüssel'!$B$3:$B$502,MATCH($B224,'Schlüssel'!$A$3:$A$502,0)),"ID unbekannt"))</f>
        <v/>
      </c>
      <c r="D224" s="10"/>
      <c r="E224" s="10"/>
      <c r="F224" s="15"/>
      <c r="G224" s="15"/>
      <c r="H224" s="11" t="str">
        <f>IF($B224="","",IF($G224&lt;&gt;"","zurück",IF(AND($F224&lt;&gt;"",$F224&lt;TODAY()),"überfällig","offen")))</f>
        <v/>
      </c>
      <c r="I224" s="10"/>
    </row>
    <row r="225" spans="1:9" x14ac:dyDescent="0.25">
      <c r="A225" s="15"/>
      <c r="B225" s="10"/>
      <c r="C225" s="11" t="str">
        <f>IF($B225="","",IFERROR(INDEX('Schlüssel'!$B$3:$B$502,MATCH($B225,'Schlüssel'!$A$3:$A$502,0)),"ID unbekannt"))</f>
        <v/>
      </c>
      <c r="D225" s="10"/>
      <c r="E225" s="10"/>
      <c r="F225" s="15"/>
      <c r="G225" s="15"/>
      <c r="H225" s="11" t="str">
        <f>IF($B225="","",IF($G225&lt;&gt;"","zurück",IF(AND($F225&lt;&gt;"",$F225&lt;TODAY()),"überfällig","offen")))</f>
        <v/>
      </c>
      <c r="I225" s="10"/>
    </row>
    <row r="226" spans="1:9" x14ac:dyDescent="0.25">
      <c r="A226" s="15"/>
      <c r="B226" s="10"/>
      <c r="C226" s="11" t="str">
        <f>IF($B226="","",IFERROR(INDEX('Schlüssel'!$B$3:$B$502,MATCH($B226,'Schlüssel'!$A$3:$A$502,0)),"ID unbekannt"))</f>
        <v/>
      </c>
      <c r="D226" s="10"/>
      <c r="E226" s="10"/>
      <c r="F226" s="15"/>
      <c r="G226" s="15"/>
      <c r="H226" s="11" t="str">
        <f>IF($B226="","",IF($G226&lt;&gt;"","zurück",IF(AND($F226&lt;&gt;"",$F226&lt;TODAY()),"überfällig","offen")))</f>
        <v/>
      </c>
      <c r="I226" s="10"/>
    </row>
    <row r="227" spans="1:9" x14ac:dyDescent="0.25">
      <c r="A227" s="15"/>
      <c r="B227" s="10"/>
      <c r="C227" s="11" t="str">
        <f>IF($B227="","",IFERROR(INDEX('Schlüssel'!$B$3:$B$502,MATCH($B227,'Schlüssel'!$A$3:$A$502,0)),"ID unbekannt"))</f>
        <v/>
      </c>
      <c r="D227" s="10"/>
      <c r="E227" s="10"/>
      <c r="F227" s="15"/>
      <c r="G227" s="15"/>
      <c r="H227" s="11" t="str">
        <f>IF($B227="","",IF($G227&lt;&gt;"","zurück",IF(AND($F227&lt;&gt;"",$F227&lt;TODAY()),"überfällig","offen")))</f>
        <v/>
      </c>
      <c r="I227" s="10"/>
    </row>
    <row r="228" spans="1:9" x14ac:dyDescent="0.25">
      <c r="A228" s="15"/>
      <c r="B228" s="10"/>
      <c r="C228" s="11" t="str">
        <f>IF($B228="","",IFERROR(INDEX('Schlüssel'!$B$3:$B$502,MATCH($B228,'Schlüssel'!$A$3:$A$502,0)),"ID unbekannt"))</f>
        <v/>
      </c>
      <c r="D228" s="10"/>
      <c r="E228" s="10"/>
      <c r="F228" s="15"/>
      <c r="G228" s="15"/>
      <c r="H228" s="11" t="str">
        <f>IF($B228="","",IF($G228&lt;&gt;"","zurück",IF(AND($F228&lt;&gt;"",$F228&lt;TODAY()),"überfällig","offen")))</f>
        <v/>
      </c>
      <c r="I228" s="10"/>
    </row>
    <row r="229" spans="1:9" x14ac:dyDescent="0.25">
      <c r="A229" s="15"/>
      <c r="B229" s="10"/>
      <c r="C229" s="11" t="str">
        <f>IF($B229="","",IFERROR(INDEX('Schlüssel'!$B$3:$B$502,MATCH($B229,'Schlüssel'!$A$3:$A$502,0)),"ID unbekannt"))</f>
        <v/>
      </c>
      <c r="D229" s="10"/>
      <c r="E229" s="10"/>
      <c r="F229" s="15"/>
      <c r="G229" s="15"/>
      <c r="H229" s="11" t="str">
        <f>IF($B229="","",IF($G229&lt;&gt;"","zurück",IF(AND($F229&lt;&gt;"",$F229&lt;TODAY()),"überfällig","offen")))</f>
        <v/>
      </c>
      <c r="I229" s="10"/>
    </row>
    <row r="230" spans="1:9" x14ac:dyDescent="0.25">
      <c r="A230" s="15"/>
      <c r="B230" s="10"/>
      <c r="C230" s="11" t="str">
        <f>IF($B230="","",IFERROR(INDEX('Schlüssel'!$B$3:$B$502,MATCH($B230,'Schlüssel'!$A$3:$A$502,0)),"ID unbekannt"))</f>
        <v/>
      </c>
      <c r="D230" s="10"/>
      <c r="E230" s="10"/>
      <c r="F230" s="15"/>
      <c r="G230" s="15"/>
      <c r="H230" s="11" t="str">
        <f>IF($B230="","",IF($G230&lt;&gt;"","zurück",IF(AND($F230&lt;&gt;"",$F230&lt;TODAY()),"überfällig","offen")))</f>
        <v/>
      </c>
      <c r="I230" s="10"/>
    </row>
    <row r="231" spans="1:9" x14ac:dyDescent="0.25">
      <c r="A231" s="15"/>
      <c r="B231" s="10"/>
      <c r="C231" s="11" t="str">
        <f>IF($B231="","",IFERROR(INDEX('Schlüssel'!$B$3:$B$502,MATCH($B231,'Schlüssel'!$A$3:$A$502,0)),"ID unbekannt"))</f>
        <v/>
      </c>
      <c r="D231" s="10"/>
      <c r="E231" s="10"/>
      <c r="F231" s="15"/>
      <c r="G231" s="15"/>
      <c r="H231" s="11" t="str">
        <f>IF($B231="","",IF($G231&lt;&gt;"","zurück",IF(AND($F231&lt;&gt;"",$F231&lt;TODAY()),"überfällig","offen")))</f>
        <v/>
      </c>
      <c r="I231" s="10"/>
    </row>
    <row r="232" spans="1:9" x14ac:dyDescent="0.25">
      <c r="A232" s="15"/>
      <c r="B232" s="10"/>
      <c r="C232" s="11" t="str">
        <f>IF($B232="","",IFERROR(INDEX('Schlüssel'!$B$3:$B$502,MATCH($B232,'Schlüssel'!$A$3:$A$502,0)),"ID unbekannt"))</f>
        <v/>
      </c>
      <c r="D232" s="10"/>
      <c r="E232" s="10"/>
      <c r="F232" s="15"/>
      <c r="G232" s="15"/>
      <c r="H232" s="11" t="str">
        <f>IF($B232="","",IF($G232&lt;&gt;"","zurück",IF(AND($F232&lt;&gt;"",$F232&lt;TODAY()),"überfällig","offen")))</f>
        <v/>
      </c>
      <c r="I232" s="10"/>
    </row>
    <row r="233" spans="1:9" x14ac:dyDescent="0.25">
      <c r="A233" s="15"/>
      <c r="B233" s="10"/>
      <c r="C233" s="11" t="str">
        <f>IF($B233="","",IFERROR(INDEX('Schlüssel'!$B$3:$B$502,MATCH($B233,'Schlüssel'!$A$3:$A$502,0)),"ID unbekannt"))</f>
        <v/>
      </c>
      <c r="D233" s="10"/>
      <c r="E233" s="10"/>
      <c r="F233" s="15"/>
      <c r="G233" s="15"/>
      <c r="H233" s="11" t="str">
        <f>IF($B233="","",IF($G233&lt;&gt;"","zurück",IF(AND($F233&lt;&gt;"",$F233&lt;TODAY()),"überfällig","offen")))</f>
        <v/>
      </c>
      <c r="I233" s="10"/>
    </row>
    <row r="234" spans="1:9" x14ac:dyDescent="0.25">
      <c r="A234" s="15"/>
      <c r="B234" s="10"/>
      <c r="C234" s="11" t="str">
        <f>IF($B234="","",IFERROR(INDEX('Schlüssel'!$B$3:$B$502,MATCH($B234,'Schlüssel'!$A$3:$A$502,0)),"ID unbekannt"))</f>
        <v/>
      </c>
      <c r="D234" s="10"/>
      <c r="E234" s="10"/>
      <c r="F234" s="15"/>
      <c r="G234" s="15"/>
      <c r="H234" s="11" t="str">
        <f>IF($B234="","",IF($G234&lt;&gt;"","zurück",IF(AND($F234&lt;&gt;"",$F234&lt;TODAY()),"überfällig","offen")))</f>
        <v/>
      </c>
      <c r="I234" s="10"/>
    </row>
    <row r="235" spans="1:9" x14ac:dyDescent="0.25">
      <c r="A235" s="15"/>
      <c r="B235" s="10"/>
      <c r="C235" s="11" t="str">
        <f>IF($B235="","",IFERROR(INDEX('Schlüssel'!$B$3:$B$502,MATCH($B235,'Schlüssel'!$A$3:$A$502,0)),"ID unbekannt"))</f>
        <v/>
      </c>
      <c r="D235" s="10"/>
      <c r="E235" s="10"/>
      <c r="F235" s="15"/>
      <c r="G235" s="15"/>
      <c r="H235" s="11" t="str">
        <f>IF($B235="","",IF($G235&lt;&gt;"","zurück",IF(AND($F235&lt;&gt;"",$F235&lt;TODAY()),"überfällig","offen")))</f>
        <v/>
      </c>
      <c r="I235" s="10"/>
    </row>
    <row r="236" spans="1:9" x14ac:dyDescent="0.25">
      <c r="A236" s="15"/>
      <c r="B236" s="10"/>
      <c r="C236" s="11" t="str">
        <f>IF($B236="","",IFERROR(INDEX('Schlüssel'!$B$3:$B$502,MATCH($B236,'Schlüssel'!$A$3:$A$502,0)),"ID unbekannt"))</f>
        <v/>
      </c>
      <c r="D236" s="10"/>
      <c r="E236" s="10"/>
      <c r="F236" s="15"/>
      <c r="G236" s="15"/>
      <c r="H236" s="11" t="str">
        <f>IF($B236="","",IF($G236&lt;&gt;"","zurück",IF(AND($F236&lt;&gt;"",$F236&lt;TODAY()),"überfällig","offen")))</f>
        <v/>
      </c>
      <c r="I236" s="10"/>
    </row>
    <row r="237" spans="1:9" x14ac:dyDescent="0.25">
      <c r="A237" s="15"/>
      <c r="B237" s="10"/>
      <c r="C237" s="11" t="str">
        <f>IF($B237="","",IFERROR(INDEX('Schlüssel'!$B$3:$B$502,MATCH($B237,'Schlüssel'!$A$3:$A$502,0)),"ID unbekannt"))</f>
        <v/>
      </c>
      <c r="D237" s="10"/>
      <c r="E237" s="10"/>
      <c r="F237" s="15"/>
      <c r="G237" s="15"/>
      <c r="H237" s="11" t="str">
        <f>IF($B237="","",IF($G237&lt;&gt;"","zurück",IF(AND($F237&lt;&gt;"",$F237&lt;TODAY()),"überfällig","offen")))</f>
        <v/>
      </c>
      <c r="I237" s="10"/>
    </row>
    <row r="238" spans="1:9" x14ac:dyDescent="0.25">
      <c r="A238" s="15"/>
      <c r="B238" s="10"/>
      <c r="C238" s="11" t="str">
        <f>IF($B238="","",IFERROR(INDEX('Schlüssel'!$B$3:$B$502,MATCH($B238,'Schlüssel'!$A$3:$A$502,0)),"ID unbekannt"))</f>
        <v/>
      </c>
      <c r="D238" s="10"/>
      <c r="E238" s="10"/>
      <c r="F238" s="15"/>
      <c r="G238" s="15"/>
      <c r="H238" s="11" t="str">
        <f>IF($B238="","",IF($G238&lt;&gt;"","zurück",IF(AND($F238&lt;&gt;"",$F238&lt;TODAY()),"überfällig","offen")))</f>
        <v/>
      </c>
      <c r="I238" s="10"/>
    </row>
    <row r="239" spans="1:9" x14ac:dyDescent="0.25">
      <c r="A239" s="15"/>
      <c r="B239" s="10"/>
      <c r="C239" s="11" t="str">
        <f>IF($B239="","",IFERROR(INDEX('Schlüssel'!$B$3:$B$502,MATCH($B239,'Schlüssel'!$A$3:$A$502,0)),"ID unbekannt"))</f>
        <v/>
      </c>
      <c r="D239" s="10"/>
      <c r="E239" s="10"/>
      <c r="F239" s="15"/>
      <c r="G239" s="15"/>
      <c r="H239" s="11" t="str">
        <f>IF($B239="","",IF($G239&lt;&gt;"","zurück",IF(AND($F239&lt;&gt;"",$F239&lt;TODAY()),"überfällig","offen")))</f>
        <v/>
      </c>
      <c r="I239" s="10"/>
    </row>
    <row r="240" spans="1:9" x14ac:dyDescent="0.25">
      <c r="A240" s="15"/>
      <c r="B240" s="10"/>
      <c r="C240" s="11" t="str">
        <f>IF($B240="","",IFERROR(INDEX('Schlüssel'!$B$3:$B$502,MATCH($B240,'Schlüssel'!$A$3:$A$502,0)),"ID unbekannt"))</f>
        <v/>
      </c>
      <c r="D240" s="10"/>
      <c r="E240" s="10"/>
      <c r="F240" s="15"/>
      <c r="G240" s="15"/>
      <c r="H240" s="11" t="str">
        <f>IF($B240="","",IF($G240&lt;&gt;"","zurück",IF(AND($F240&lt;&gt;"",$F240&lt;TODAY()),"überfällig","offen")))</f>
        <v/>
      </c>
      <c r="I240" s="10"/>
    </row>
    <row r="241" spans="1:9" x14ac:dyDescent="0.25">
      <c r="A241" s="15"/>
      <c r="B241" s="10"/>
      <c r="C241" s="11" t="str">
        <f>IF($B241="","",IFERROR(INDEX('Schlüssel'!$B$3:$B$502,MATCH($B241,'Schlüssel'!$A$3:$A$502,0)),"ID unbekannt"))</f>
        <v/>
      </c>
      <c r="D241" s="10"/>
      <c r="E241" s="10"/>
      <c r="F241" s="15"/>
      <c r="G241" s="15"/>
      <c r="H241" s="11" t="str">
        <f>IF($B241="","",IF($G241&lt;&gt;"","zurück",IF(AND($F241&lt;&gt;"",$F241&lt;TODAY()),"überfällig","offen")))</f>
        <v/>
      </c>
      <c r="I241" s="10"/>
    </row>
    <row r="242" spans="1:9" x14ac:dyDescent="0.25">
      <c r="A242" s="15"/>
      <c r="B242" s="10"/>
      <c r="C242" s="11" t="str">
        <f>IF($B242="","",IFERROR(INDEX('Schlüssel'!$B$3:$B$502,MATCH($B242,'Schlüssel'!$A$3:$A$502,0)),"ID unbekannt"))</f>
        <v/>
      </c>
      <c r="D242" s="10"/>
      <c r="E242" s="10"/>
      <c r="F242" s="15"/>
      <c r="G242" s="15"/>
      <c r="H242" s="11" t="str">
        <f>IF($B242="","",IF($G242&lt;&gt;"","zurück",IF(AND($F242&lt;&gt;"",$F242&lt;TODAY()),"überfällig","offen")))</f>
        <v/>
      </c>
      <c r="I242" s="10"/>
    </row>
    <row r="243" spans="1:9" x14ac:dyDescent="0.25">
      <c r="A243" s="15"/>
      <c r="B243" s="10"/>
      <c r="C243" s="11" t="str">
        <f>IF($B243="","",IFERROR(INDEX('Schlüssel'!$B$3:$B$502,MATCH($B243,'Schlüssel'!$A$3:$A$502,0)),"ID unbekannt"))</f>
        <v/>
      </c>
      <c r="D243" s="10"/>
      <c r="E243" s="10"/>
      <c r="F243" s="15"/>
      <c r="G243" s="15"/>
      <c r="H243" s="11" t="str">
        <f>IF($B243="","",IF($G243&lt;&gt;"","zurück",IF(AND($F243&lt;&gt;"",$F243&lt;TODAY()),"überfällig","offen")))</f>
        <v/>
      </c>
      <c r="I243" s="10"/>
    </row>
    <row r="244" spans="1:9" x14ac:dyDescent="0.25">
      <c r="A244" s="15"/>
      <c r="B244" s="10"/>
      <c r="C244" s="11" t="str">
        <f>IF($B244="","",IFERROR(INDEX('Schlüssel'!$B$3:$B$502,MATCH($B244,'Schlüssel'!$A$3:$A$502,0)),"ID unbekannt"))</f>
        <v/>
      </c>
      <c r="D244" s="10"/>
      <c r="E244" s="10"/>
      <c r="F244" s="15"/>
      <c r="G244" s="15"/>
      <c r="H244" s="11" t="str">
        <f>IF($B244="","",IF($G244&lt;&gt;"","zurück",IF(AND($F244&lt;&gt;"",$F244&lt;TODAY()),"überfällig","offen")))</f>
        <v/>
      </c>
      <c r="I244" s="10"/>
    </row>
    <row r="245" spans="1:9" x14ac:dyDescent="0.25">
      <c r="A245" s="15"/>
      <c r="B245" s="10"/>
      <c r="C245" s="11" t="str">
        <f>IF($B245="","",IFERROR(INDEX('Schlüssel'!$B$3:$B$502,MATCH($B245,'Schlüssel'!$A$3:$A$502,0)),"ID unbekannt"))</f>
        <v/>
      </c>
      <c r="D245" s="10"/>
      <c r="E245" s="10"/>
      <c r="F245" s="15"/>
      <c r="G245" s="15"/>
      <c r="H245" s="11" t="str">
        <f>IF($B245="","",IF($G245&lt;&gt;"","zurück",IF(AND($F245&lt;&gt;"",$F245&lt;TODAY()),"überfällig","offen")))</f>
        <v/>
      </c>
      <c r="I245" s="10"/>
    </row>
    <row r="246" spans="1:9" x14ac:dyDescent="0.25">
      <c r="A246" s="15"/>
      <c r="B246" s="10"/>
      <c r="C246" s="11" t="str">
        <f>IF($B246="","",IFERROR(INDEX('Schlüssel'!$B$3:$B$502,MATCH($B246,'Schlüssel'!$A$3:$A$502,0)),"ID unbekannt"))</f>
        <v/>
      </c>
      <c r="D246" s="10"/>
      <c r="E246" s="10"/>
      <c r="F246" s="15"/>
      <c r="G246" s="15"/>
      <c r="H246" s="11" t="str">
        <f>IF($B246="","",IF($G246&lt;&gt;"","zurück",IF(AND($F246&lt;&gt;"",$F246&lt;TODAY()),"überfällig","offen")))</f>
        <v/>
      </c>
      <c r="I246" s="10"/>
    </row>
    <row r="247" spans="1:9" x14ac:dyDescent="0.25">
      <c r="A247" s="15"/>
      <c r="B247" s="10"/>
      <c r="C247" s="11" t="str">
        <f>IF($B247="","",IFERROR(INDEX('Schlüssel'!$B$3:$B$502,MATCH($B247,'Schlüssel'!$A$3:$A$502,0)),"ID unbekannt"))</f>
        <v/>
      </c>
      <c r="D247" s="10"/>
      <c r="E247" s="10"/>
      <c r="F247" s="15"/>
      <c r="G247" s="15"/>
      <c r="H247" s="11" t="str">
        <f>IF($B247="","",IF($G247&lt;&gt;"","zurück",IF(AND($F247&lt;&gt;"",$F247&lt;TODAY()),"überfällig","offen")))</f>
        <v/>
      </c>
      <c r="I247" s="10"/>
    </row>
    <row r="248" spans="1:9" x14ac:dyDescent="0.25">
      <c r="A248" s="15"/>
      <c r="B248" s="10"/>
      <c r="C248" s="11" t="str">
        <f>IF($B248="","",IFERROR(INDEX('Schlüssel'!$B$3:$B$502,MATCH($B248,'Schlüssel'!$A$3:$A$502,0)),"ID unbekannt"))</f>
        <v/>
      </c>
      <c r="D248" s="10"/>
      <c r="E248" s="10"/>
      <c r="F248" s="15"/>
      <c r="G248" s="15"/>
      <c r="H248" s="11" t="str">
        <f>IF($B248="","",IF($G248&lt;&gt;"","zurück",IF(AND($F248&lt;&gt;"",$F248&lt;TODAY()),"überfällig","offen")))</f>
        <v/>
      </c>
      <c r="I248" s="10"/>
    </row>
    <row r="249" spans="1:9" x14ac:dyDescent="0.25">
      <c r="A249" s="15"/>
      <c r="B249" s="10"/>
      <c r="C249" s="11" t="str">
        <f>IF($B249="","",IFERROR(INDEX('Schlüssel'!$B$3:$B$502,MATCH($B249,'Schlüssel'!$A$3:$A$502,0)),"ID unbekannt"))</f>
        <v/>
      </c>
      <c r="D249" s="10"/>
      <c r="E249" s="10"/>
      <c r="F249" s="15"/>
      <c r="G249" s="15"/>
      <c r="H249" s="11" t="str">
        <f>IF($B249="","",IF($G249&lt;&gt;"","zurück",IF(AND($F249&lt;&gt;"",$F249&lt;TODAY()),"überfällig","offen")))</f>
        <v/>
      </c>
      <c r="I249" s="10"/>
    </row>
    <row r="250" spans="1:9" x14ac:dyDescent="0.25">
      <c r="A250" s="15"/>
      <c r="B250" s="10"/>
      <c r="C250" s="11" t="str">
        <f>IF($B250="","",IFERROR(INDEX('Schlüssel'!$B$3:$B$502,MATCH($B250,'Schlüssel'!$A$3:$A$502,0)),"ID unbekannt"))</f>
        <v/>
      </c>
      <c r="D250" s="10"/>
      <c r="E250" s="10"/>
      <c r="F250" s="15"/>
      <c r="G250" s="15"/>
      <c r="H250" s="11" t="str">
        <f>IF($B250="","",IF($G250&lt;&gt;"","zurück",IF(AND($F250&lt;&gt;"",$F250&lt;TODAY()),"überfällig","offen")))</f>
        <v/>
      </c>
      <c r="I250" s="10"/>
    </row>
    <row r="251" spans="1:9" x14ac:dyDescent="0.25">
      <c r="A251" s="15"/>
      <c r="B251" s="10"/>
      <c r="C251" s="11" t="str">
        <f>IF($B251="","",IFERROR(INDEX('Schlüssel'!$B$3:$B$502,MATCH($B251,'Schlüssel'!$A$3:$A$502,0)),"ID unbekannt"))</f>
        <v/>
      </c>
      <c r="D251" s="10"/>
      <c r="E251" s="10"/>
      <c r="F251" s="15"/>
      <c r="G251" s="15"/>
      <c r="H251" s="11" t="str">
        <f>IF($B251="","",IF($G251&lt;&gt;"","zurück",IF(AND($F251&lt;&gt;"",$F251&lt;TODAY()),"überfällig","offen")))</f>
        <v/>
      </c>
      <c r="I251" s="10"/>
    </row>
    <row r="252" spans="1:9" x14ac:dyDescent="0.25">
      <c r="A252" s="15"/>
      <c r="B252" s="10"/>
      <c r="C252" s="11" t="str">
        <f>IF($B252="","",IFERROR(INDEX('Schlüssel'!$B$3:$B$502,MATCH($B252,'Schlüssel'!$A$3:$A$502,0)),"ID unbekannt"))</f>
        <v/>
      </c>
      <c r="D252" s="10"/>
      <c r="E252" s="10"/>
      <c r="F252" s="15"/>
      <c r="G252" s="15"/>
      <c r="H252" s="11" t="str">
        <f>IF($B252="","",IF($G252&lt;&gt;"","zurück",IF(AND($F252&lt;&gt;"",$F252&lt;TODAY()),"überfällig","offen")))</f>
        <v/>
      </c>
      <c r="I252" s="10"/>
    </row>
    <row r="253" spans="1:9" x14ac:dyDescent="0.25">
      <c r="A253" s="15"/>
      <c r="B253" s="10"/>
      <c r="C253" s="11" t="str">
        <f>IF($B253="","",IFERROR(INDEX('Schlüssel'!$B$3:$B$502,MATCH($B253,'Schlüssel'!$A$3:$A$502,0)),"ID unbekannt"))</f>
        <v/>
      </c>
      <c r="D253" s="10"/>
      <c r="E253" s="10"/>
      <c r="F253" s="15"/>
      <c r="G253" s="15"/>
      <c r="H253" s="11" t="str">
        <f>IF($B253="","",IF($G253&lt;&gt;"","zurück",IF(AND($F253&lt;&gt;"",$F253&lt;TODAY()),"überfällig","offen")))</f>
        <v/>
      </c>
      <c r="I253" s="10"/>
    </row>
    <row r="254" spans="1:9" x14ac:dyDescent="0.25">
      <c r="A254" s="15"/>
      <c r="B254" s="10"/>
      <c r="C254" s="11" t="str">
        <f>IF($B254="","",IFERROR(INDEX('Schlüssel'!$B$3:$B$502,MATCH($B254,'Schlüssel'!$A$3:$A$502,0)),"ID unbekannt"))</f>
        <v/>
      </c>
      <c r="D254" s="10"/>
      <c r="E254" s="10"/>
      <c r="F254" s="15"/>
      <c r="G254" s="15"/>
      <c r="H254" s="11" t="str">
        <f>IF($B254="","",IF($G254&lt;&gt;"","zurück",IF(AND($F254&lt;&gt;"",$F254&lt;TODAY()),"überfällig","offen")))</f>
        <v/>
      </c>
      <c r="I254" s="10"/>
    </row>
    <row r="255" spans="1:9" x14ac:dyDescent="0.25">
      <c r="A255" s="15"/>
      <c r="B255" s="10"/>
      <c r="C255" s="11" t="str">
        <f>IF($B255="","",IFERROR(INDEX('Schlüssel'!$B$3:$B$502,MATCH($B255,'Schlüssel'!$A$3:$A$502,0)),"ID unbekannt"))</f>
        <v/>
      </c>
      <c r="D255" s="10"/>
      <c r="E255" s="10"/>
      <c r="F255" s="15"/>
      <c r="G255" s="15"/>
      <c r="H255" s="11" t="str">
        <f>IF($B255="","",IF($G255&lt;&gt;"","zurück",IF(AND($F255&lt;&gt;"",$F255&lt;TODAY()),"überfällig","offen")))</f>
        <v/>
      </c>
      <c r="I255" s="10"/>
    </row>
    <row r="256" spans="1:9" x14ac:dyDescent="0.25">
      <c r="A256" s="15"/>
      <c r="B256" s="10"/>
      <c r="C256" s="11" t="str">
        <f>IF($B256="","",IFERROR(INDEX('Schlüssel'!$B$3:$B$502,MATCH($B256,'Schlüssel'!$A$3:$A$502,0)),"ID unbekannt"))</f>
        <v/>
      </c>
      <c r="D256" s="10"/>
      <c r="E256" s="10"/>
      <c r="F256" s="15"/>
      <c r="G256" s="15"/>
      <c r="H256" s="11" t="str">
        <f>IF($B256="","",IF($G256&lt;&gt;"","zurück",IF(AND($F256&lt;&gt;"",$F256&lt;TODAY()),"überfällig","offen")))</f>
        <v/>
      </c>
      <c r="I256" s="10"/>
    </row>
    <row r="257" spans="1:9" x14ac:dyDescent="0.25">
      <c r="A257" s="15"/>
      <c r="B257" s="10"/>
      <c r="C257" s="11" t="str">
        <f>IF($B257="","",IFERROR(INDEX('Schlüssel'!$B$3:$B$502,MATCH($B257,'Schlüssel'!$A$3:$A$502,0)),"ID unbekannt"))</f>
        <v/>
      </c>
      <c r="D257" s="10"/>
      <c r="E257" s="10"/>
      <c r="F257" s="15"/>
      <c r="G257" s="15"/>
      <c r="H257" s="11" t="str">
        <f>IF($B257="","",IF($G257&lt;&gt;"","zurück",IF(AND($F257&lt;&gt;"",$F257&lt;TODAY()),"überfällig","offen")))</f>
        <v/>
      </c>
      <c r="I257" s="10"/>
    </row>
    <row r="258" spans="1:9" x14ac:dyDescent="0.25">
      <c r="A258" s="15"/>
      <c r="B258" s="10"/>
      <c r="C258" s="11" t="str">
        <f>IF($B258="","",IFERROR(INDEX('Schlüssel'!$B$3:$B$502,MATCH($B258,'Schlüssel'!$A$3:$A$502,0)),"ID unbekannt"))</f>
        <v/>
      </c>
      <c r="D258" s="10"/>
      <c r="E258" s="10"/>
      <c r="F258" s="15"/>
      <c r="G258" s="15"/>
      <c r="H258" s="11" t="str">
        <f>IF($B258="","",IF($G258&lt;&gt;"","zurück",IF(AND($F258&lt;&gt;"",$F258&lt;TODAY()),"überfällig","offen")))</f>
        <v/>
      </c>
      <c r="I258" s="10"/>
    </row>
    <row r="259" spans="1:9" x14ac:dyDescent="0.25">
      <c r="A259" s="15"/>
      <c r="B259" s="10"/>
      <c r="C259" s="11" t="str">
        <f>IF($B259="","",IFERROR(INDEX('Schlüssel'!$B$3:$B$502,MATCH($B259,'Schlüssel'!$A$3:$A$502,0)),"ID unbekannt"))</f>
        <v/>
      </c>
      <c r="D259" s="10"/>
      <c r="E259" s="10"/>
      <c r="F259" s="15"/>
      <c r="G259" s="15"/>
      <c r="H259" s="11" t="str">
        <f>IF($B259="","",IF($G259&lt;&gt;"","zurück",IF(AND($F259&lt;&gt;"",$F259&lt;TODAY()),"überfällig","offen")))</f>
        <v/>
      </c>
      <c r="I259" s="10"/>
    </row>
    <row r="260" spans="1:9" x14ac:dyDescent="0.25">
      <c r="A260" s="15"/>
      <c r="B260" s="10"/>
      <c r="C260" s="11" t="str">
        <f>IF($B260="","",IFERROR(INDEX('Schlüssel'!$B$3:$B$502,MATCH($B260,'Schlüssel'!$A$3:$A$502,0)),"ID unbekannt"))</f>
        <v/>
      </c>
      <c r="D260" s="10"/>
      <c r="E260" s="10"/>
      <c r="F260" s="15"/>
      <c r="G260" s="15"/>
      <c r="H260" s="11" t="str">
        <f>IF($B260="","",IF($G260&lt;&gt;"","zurück",IF(AND($F260&lt;&gt;"",$F260&lt;TODAY()),"überfällig","offen")))</f>
        <v/>
      </c>
      <c r="I260" s="10"/>
    </row>
    <row r="261" spans="1:9" x14ac:dyDescent="0.25">
      <c r="A261" s="15"/>
      <c r="B261" s="10"/>
      <c r="C261" s="11" t="str">
        <f>IF($B261="","",IFERROR(INDEX('Schlüssel'!$B$3:$B$502,MATCH($B261,'Schlüssel'!$A$3:$A$502,0)),"ID unbekannt"))</f>
        <v/>
      </c>
      <c r="D261" s="10"/>
      <c r="E261" s="10"/>
      <c r="F261" s="15"/>
      <c r="G261" s="15"/>
      <c r="H261" s="11" t="str">
        <f>IF($B261="","",IF($G261&lt;&gt;"","zurück",IF(AND($F261&lt;&gt;"",$F261&lt;TODAY()),"überfällig","offen")))</f>
        <v/>
      </c>
      <c r="I261" s="10"/>
    </row>
    <row r="262" spans="1:9" x14ac:dyDescent="0.25">
      <c r="A262" s="15"/>
      <c r="B262" s="10"/>
      <c r="C262" s="11" t="str">
        <f>IF($B262="","",IFERROR(INDEX('Schlüssel'!$B$3:$B$502,MATCH($B262,'Schlüssel'!$A$3:$A$502,0)),"ID unbekannt"))</f>
        <v/>
      </c>
      <c r="D262" s="10"/>
      <c r="E262" s="10"/>
      <c r="F262" s="15"/>
      <c r="G262" s="15"/>
      <c r="H262" s="11" t="str">
        <f>IF($B262="","",IF($G262&lt;&gt;"","zurück",IF(AND($F262&lt;&gt;"",$F262&lt;TODAY()),"überfällig","offen")))</f>
        <v/>
      </c>
      <c r="I262" s="10"/>
    </row>
    <row r="263" spans="1:9" x14ac:dyDescent="0.25">
      <c r="A263" s="15"/>
      <c r="B263" s="10"/>
      <c r="C263" s="11" t="str">
        <f>IF($B263="","",IFERROR(INDEX('Schlüssel'!$B$3:$B$502,MATCH($B263,'Schlüssel'!$A$3:$A$502,0)),"ID unbekannt"))</f>
        <v/>
      </c>
      <c r="D263" s="10"/>
      <c r="E263" s="10"/>
      <c r="F263" s="15"/>
      <c r="G263" s="15"/>
      <c r="H263" s="11" t="str">
        <f>IF($B263="","",IF($G263&lt;&gt;"","zurück",IF(AND($F263&lt;&gt;"",$F263&lt;TODAY()),"überfällig","offen")))</f>
        <v/>
      </c>
      <c r="I263" s="10"/>
    </row>
    <row r="264" spans="1:9" x14ac:dyDescent="0.25">
      <c r="A264" s="15"/>
      <c r="B264" s="10"/>
      <c r="C264" s="11" t="str">
        <f>IF($B264="","",IFERROR(INDEX('Schlüssel'!$B$3:$B$502,MATCH($B264,'Schlüssel'!$A$3:$A$502,0)),"ID unbekannt"))</f>
        <v/>
      </c>
      <c r="D264" s="10"/>
      <c r="E264" s="10"/>
      <c r="F264" s="15"/>
      <c r="G264" s="15"/>
      <c r="H264" s="11" t="str">
        <f>IF($B264="","",IF($G264&lt;&gt;"","zurück",IF(AND($F264&lt;&gt;"",$F264&lt;TODAY()),"überfällig","offen")))</f>
        <v/>
      </c>
      <c r="I264" s="10"/>
    </row>
    <row r="265" spans="1:9" x14ac:dyDescent="0.25">
      <c r="A265" s="15"/>
      <c r="B265" s="10"/>
      <c r="C265" s="11" t="str">
        <f>IF($B265="","",IFERROR(INDEX('Schlüssel'!$B$3:$B$502,MATCH($B265,'Schlüssel'!$A$3:$A$502,0)),"ID unbekannt"))</f>
        <v/>
      </c>
      <c r="D265" s="10"/>
      <c r="E265" s="10"/>
      <c r="F265" s="15"/>
      <c r="G265" s="15"/>
      <c r="H265" s="11" t="str">
        <f>IF($B265="","",IF($G265&lt;&gt;"","zurück",IF(AND($F265&lt;&gt;"",$F265&lt;TODAY()),"überfällig","offen")))</f>
        <v/>
      </c>
      <c r="I265" s="10"/>
    </row>
    <row r="266" spans="1:9" x14ac:dyDescent="0.25">
      <c r="A266" s="15"/>
      <c r="B266" s="10"/>
      <c r="C266" s="11" t="str">
        <f>IF($B266="","",IFERROR(INDEX('Schlüssel'!$B$3:$B$502,MATCH($B266,'Schlüssel'!$A$3:$A$502,0)),"ID unbekannt"))</f>
        <v/>
      </c>
      <c r="D266" s="10"/>
      <c r="E266" s="10"/>
      <c r="F266" s="15"/>
      <c r="G266" s="15"/>
      <c r="H266" s="11" t="str">
        <f>IF($B266="","",IF($G266&lt;&gt;"","zurück",IF(AND($F266&lt;&gt;"",$F266&lt;TODAY()),"überfällig","offen")))</f>
        <v/>
      </c>
      <c r="I266" s="10"/>
    </row>
    <row r="267" spans="1:9" x14ac:dyDescent="0.25">
      <c r="A267" s="15"/>
      <c r="B267" s="10"/>
      <c r="C267" s="11" t="str">
        <f>IF($B267="","",IFERROR(INDEX('Schlüssel'!$B$3:$B$502,MATCH($B267,'Schlüssel'!$A$3:$A$502,0)),"ID unbekannt"))</f>
        <v/>
      </c>
      <c r="D267" s="10"/>
      <c r="E267" s="10"/>
      <c r="F267" s="15"/>
      <c r="G267" s="15"/>
      <c r="H267" s="11" t="str">
        <f>IF($B267="","",IF($G267&lt;&gt;"","zurück",IF(AND($F267&lt;&gt;"",$F267&lt;TODAY()),"überfällig","offen")))</f>
        <v/>
      </c>
      <c r="I267" s="10"/>
    </row>
    <row r="268" spans="1:9" x14ac:dyDescent="0.25">
      <c r="A268" s="15"/>
      <c r="B268" s="10"/>
      <c r="C268" s="11" t="str">
        <f>IF($B268="","",IFERROR(INDEX('Schlüssel'!$B$3:$B$502,MATCH($B268,'Schlüssel'!$A$3:$A$502,0)),"ID unbekannt"))</f>
        <v/>
      </c>
      <c r="D268" s="10"/>
      <c r="E268" s="10"/>
      <c r="F268" s="15"/>
      <c r="G268" s="15"/>
      <c r="H268" s="11" t="str">
        <f>IF($B268="","",IF($G268&lt;&gt;"","zurück",IF(AND($F268&lt;&gt;"",$F268&lt;TODAY()),"überfällig","offen")))</f>
        <v/>
      </c>
      <c r="I268" s="10"/>
    </row>
    <row r="269" spans="1:9" x14ac:dyDescent="0.25">
      <c r="A269" s="15"/>
      <c r="B269" s="10"/>
      <c r="C269" s="11" t="str">
        <f>IF($B269="","",IFERROR(INDEX('Schlüssel'!$B$3:$B$502,MATCH($B269,'Schlüssel'!$A$3:$A$502,0)),"ID unbekannt"))</f>
        <v/>
      </c>
      <c r="D269" s="10"/>
      <c r="E269" s="10"/>
      <c r="F269" s="15"/>
      <c r="G269" s="15"/>
      <c r="H269" s="11" t="str">
        <f>IF($B269="","",IF($G269&lt;&gt;"","zurück",IF(AND($F269&lt;&gt;"",$F269&lt;TODAY()),"überfällig","offen")))</f>
        <v/>
      </c>
      <c r="I269" s="10"/>
    </row>
    <row r="270" spans="1:9" x14ac:dyDescent="0.25">
      <c r="A270" s="15"/>
      <c r="B270" s="10"/>
      <c r="C270" s="11" t="str">
        <f>IF($B270="","",IFERROR(INDEX('Schlüssel'!$B$3:$B$502,MATCH($B270,'Schlüssel'!$A$3:$A$502,0)),"ID unbekannt"))</f>
        <v/>
      </c>
      <c r="D270" s="10"/>
      <c r="E270" s="10"/>
      <c r="F270" s="15"/>
      <c r="G270" s="15"/>
      <c r="H270" s="11" t="str">
        <f>IF($B270="","",IF($G270&lt;&gt;"","zurück",IF(AND($F270&lt;&gt;"",$F270&lt;TODAY()),"überfällig","offen")))</f>
        <v/>
      </c>
      <c r="I270" s="10"/>
    </row>
    <row r="271" spans="1:9" x14ac:dyDescent="0.25">
      <c r="A271" s="15"/>
      <c r="B271" s="10"/>
      <c r="C271" s="11" t="str">
        <f>IF($B271="","",IFERROR(INDEX('Schlüssel'!$B$3:$B$502,MATCH($B271,'Schlüssel'!$A$3:$A$502,0)),"ID unbekannt"))</f>
        <v/>
      </c>
      <c r="D271" s="10"/>
      <c r="E271" s="10"/>
      <c r="F271" s="15"/>
      <c r="G271" s="15"/>
      <c r="H271" s="11" t="str">
        <f>IF($B271="","",IF($G271&lt;&gt;"","zurück",IF(AND($F271&lt;&gt;"",$F271&lt;TODAY()),"überfällig","offen")))</f>
        <v/>
      </c>
      <c r="I271" s="10"/>
    </row>
    <row r="272" spans="1:9" x14ac:dyDescent="0.25">
      <c r="A272" s="15"/>
      <c r="B272" s="10"/>
      <c r="C272" s="11" t="str">
        <f>IF($B272="","",IFERROR(INDEX('Schlüssel'!$B$3:$B$502,MATCH($B272,'Schlüssel'!$A$3:$A$502,0)),"ID unbekannt"))</f>
        <v/>
      </c>
      <c r="D272" s="10"/>
      <c r="E272" s="10"/>
      <c r="F272" s="15"/>
      <c r="G272" s="15"/>
      <c r="H272" s="11" t="str">
        <f>IF($B272="","",IF($G272&lt;&gt;"","zurück",IF(AND($F272&lt;&gt;"",$F272&lt;TODAY()),"überfällig","offen")))</f>
        <v/>
      </c>
      <c r="I272" s="10"/>
    </row>
    <row r="273" spans="1:9" x14ac:dyDescent="0.25">
      <c r="A273" s="15"/>
      <c r="B273" s="10"/>
      <c r="C273" s="11" t="str">
        <f>IF($B273="","",IFERROR(INDEX('Schlüssel'!$B$3:$B$502,MATCH($B273,'Schlüssel'!$A$3:$A$502,0)),"ID unbekannt"))</f>
        <v/>
      </c>
      <c r="D273" s="10"/>
      <c r="E273" s="10"/>
      <c r="F273" s="15"/>
      <c r="G273" s="15"/>
      <c r="H273" s="11" t="str">
        <f>IF($B273="","",IF($G273&lt;&gt;"","zurück",IF(AND($F273&lt;&gt;"",$F273&lt;TODAY()),"überfällig","offen")))</f>
        <v/>
      </c>
      <c r="I273" s="10"/>
    </row>
    <row r="274" spans="1:9" x14ac:dyDescent="0.25">
      <c r="A274" s="15"/>
      <c r="B274" s="10"/>
      <c r="C274" s="11" t="str">
        <f>IF($B274="","",IFERROR(INDEX('Schlüssel'!$B$3:$B$502,MATCH($B274,'Schlüssel'!$A$3:$A$502,0)),"ID unbekannt"))</f>
        <v/>
      </c>
      <c r="D274" s="10"/>
      <c r="E274" s="10"/>
      <c r="F274" s="15"/>
      <c r="G274" s="15"/>
      <c r="H274" s="11" t="str">
        <f>IF($B274="","",IF($G274&lt;&gt;"","zurück",IF(AND($F274&lt;&gt;"",$F274&lt;TODAY()),"überfällig","offen")))</f>
        <v/>
      </c>
      <c r="I274" s="10"/>
    </row>
    <row r="275" spans="1:9" x14ac:dyDescent="0.25">
      <c r="A275" s="15"/>
      <c r="B275" s="10"/>
      <c r="C275" s="11" t="str">
        <f>IF($B275="","",IFERROR(INDEX('Schlüssel'!$B$3:$B$502,MATCH($B275,'Schlüssel'!$A$3:$A$502,0)),"ID unbekannt"))</f>
        <v/>
      </c>
      <c r="D275" s="10"/>
      <c r="E275" s="10"/>
      <c r="F275" s="15"/>
      <c r="G275" s="15"/>
      <c r="H275" s="11" t="str">
        <f>IF($B275="","",IF($G275&lt;&gt;"","zurück",IF(AND($F275&lt;&gt;"",$F275&lt;TODAY()),"überfällig","offen")))</f>
        <v/>
      </c>
      <c r="I275" s="10"/>
    </row>
    <row r="276" spans="1:9" x14ac:dyDescent="0.25">
      <c r="A276" s="15"/>
      <c r="B276" s="10"/>
      <c r="C276" s="11" t="str">
        <f>IF($B276="","",IFERROR(INDEX('Schlüssel'!$B$3:$B$502,MATCH($B276,'Schlüssel'!$A$3:$A$502,0)),"ID unbekannt"))</f>
        <v/>
      </c>
      <c r="D276" s="10"/>
      <c r="E276" s="10"/>
      <c r="F276" s="15"/>
      <c r="G276" s="15"/>
      <c r="H276" s="11" t="str">
        <f>IF($B276="","",IF($G276&lt;&gt;"","zurück",IF(AND($F276&lt;&gt;"",$F276&lt;TODAY()),"überfällig","offen")))</f>
        <v/>
      </c>
      <c r="I276" s="10"/>
    </row>
    <row r="277" spans="1:9" x14ac:dyDescent="0.25">
      <c r="A277" s="15"/>
      <c r="B277" s="10"/>
      <c r="C277" s="11" t="str">
        <f>IF($B277="","",IFERROR(INDEX('Schlüssel'!$B$3:$B$502,MATCH($B277,'Schlüssel'!$A$3:$A$502,0)),"ID unbekannt"))</f>
        <v/>
      </c>
      <c r="D277" s="10"/>
      <c r="E277" s="10"/>
      <c r="F277" s="15"/>
      <c r="G277" s="15"/>
      <c r="H277" s="11" t="str">
        <f>IF($B277="","",IF($G277&lt;&gt;"","zurück",IF(AND($F277&lt;&gt;"",$F277&lt;TODAY()),"überfällig","offen")))</f>
        <v/>
      </c>
      <c r="I277" s="10"/>
    </row>
    <row r="278" spans="1:9" x14ac:dyDescent="0.25">
      <c r="A278" s="15"/>
      <c r="B278" s="10"/>
      <c r="C278" s="11" t="str">
        <f>IF($B278="","",IFERROR(INDEX('Schlüssel'!$B$3:$B$502,MATCH($B278,'Schlüssel'!$A$3:$A$502,0)),"ID unbekannt"))</f>
        <v/>
      </c>
      <c r="D278" s="10"/>
      <c r="E278" s="10"/>
      <c r="F278" s="15"/>
      <c r="G278" s="15"/>
      <c r="H278" s="11" t="str">
        <f>IF($B278="","",IF($G278&lt;&gt;"","zurück",IF(AND($F278&lt;&gt;"",$F278&lt;TODAY()),"überfällig","offen")))</f>
        <v/>
      </c>
      <c r="I278" s="10"/>
    </row>
    <row r="279" spans="1:9" x14ac:dyDescent="0.25">
      <c r="A279" s="15"/>
      <c r="B279" s="10"/>
      <c r="C279" s="11" t="str">
        <f>IF($B279="","",IFERROR(INDEX('Schlüssel'!$B$3:$B$502,MATCH($B279,'Schlüssel'!$A$3:$A$502,0)),"ID unbekannt"))</f>
        <v/>
      </c>
      <c r="D279" s="10"/>
      <c r="E279" s="10"/>
      <c r="F279" s="15"/>
      <c r="G279" s="15"/>
      <c r="H279" s="11" t="str">
        <f>IF($B279="","",IF($G279&lt;&gt;"","zurück",IF(AND($F279&lt;&gt;"",$F279&lt;TODAY()),"überfällig","offen")))</f>
        <v/>
      </c>
      <c r="I279" s="10"/>
    </row>
    <row r="280" spans="1:9" x14ac:dyDescent="0.25">
      <c r="A280" s="15"/>
      <c r="B280" s="10"/>
      <c r="C280" s="11" t="str">
        <f>IF($B280="","",IFERROR(INDEX('Schlüssel'!$B$3:$B$502,MATCH($B280,'Schlüssel'!$A$3:$A$502,0)),"ID unbekannt"))</f>
        <v/>
      </c>
      <c r="D280" s="10"/>
      <c r="E280" s="10"/>
      <c r="F280" s="15"/>
      <c r="G280" s="15"/>
      <c r="H280" s="11" t="str">
        <f>IF($B280="","",IF($G280&lt;&gt;"","zurück",IF(AND($F280&lt;&gt;"",$F280&lt;TODAY()),"überfällig","offen")))</f>
        <v/>
      </c>
      <c r="I280" s="10"/>
    </row>
    <row r="281" spans="1:9" x14ac:dyDescent="0.25">
      <c r="A281" s="15"/>
      <c r="B281" s="10"/>
      <c r="C281" s="11" t="str">
        <f>IF($B281="","",IFERROR(INDEX('Schlüssel'!$B$3:$B$502,MATCH($B281,'Schlüssel'!$A$3:$A$502,0)),"ID unbekannt"))</f>
        <v/>
      </c>
      <c r="D281" s="10"/>
      <c r="E281" s="10"/>
      <c r="F281" s="15"/>
      <c r="G281" s="15"/>
      <c r="H281" s="11" t="str">
        <f>IF($B281="","",IF($G281&lt;&gt;"","zurück",IF(AND($F281&lt;&gt;"",$F281&lt;TODAY()),"überfällig","offen")))</f>
        <v/>
      </c>
      <c r="I281" s="10"/>
    </row>
    <row r="282" spans="1:9" x14ac:dyDescent="0.25">
      <c r="A282" s="15"/>
      <c r="B282" s="10"/>
      <c r="C282" s="11" t="str">
        <f>IF($B282="","",IFERROR(INDEX('Schlüssel'!$B$3:$B$502,MATCH($B282,'Schlüssel'!$A$3:$A$502,0)),"ID unbekannt"))</f>
        <v/>
      </c>
      <c r="D282" s="10"/>
      <c r="E282" s="10"/>
      <c r="F282" s="15"/>
      <c r="G282" s="15"/>
      <c r="H282" s="11" t="str">
        <f>IF($B282="","",IF($G282&lt;&gt;"","zurück",IF(AND($F282&lt;&gt;"",$F282&lt;TODAY()),"überfällig","offen")))</f>
        <v/>
      </c>
      <c r="I282" s="10"/>
    </row>
    <row r="283" spans="1:9" x14ac:dyDescent="0.25">
      <c r="A283" s="15"/>
      <c r="B283" s="10"/>
      <c r="C283" s="11" t="str">
        <f>IF($B283="","",IFERROR(INDEX('Schlüssel'!$B$3:$B$502,MATCH($B283,'Schlüssel'!$A$3:$A$502,0)),"ID unbekannt"))</f>
        <v/>
      </c>
      <c r="D283" s="10"/>
      <c r="E283" s="10"/>
      <c r="F283" s="15"/>
      <c r="G283" s="15"/>
      <c r="H283" s="11" t="str">
        <f>IF($B283="","",IF($G283&lt;&gt;"","zurück",IF(AND($F283&lt;&gt;"",$F283&lt;TODAY()),"überfällig","offen")))</f>
        <v/>
      </c>
      <c r="I283" s="10"/>
    </row>
    <row r="284" spans="1:9" x14ac:dyDescent="0.25">
      <c r="A284" s="15"/>
      <c r="B284" s="10"/>
      <c r="C284" s="11" t="str">
        <f>IF($B284="","",IFERROR(INDEX('Schlüssel'!$B$3:$B$502,MATCH($B284,'Schlüssel'!$A$3:$A$502,0)),"ID unbekannt"))</f>
        <v/>
      </c>
      <c r="D284" s="10"/>
      <c r="E284" s="10"/>
      <c r="F284" s="15"/>
      <c r="G284" s="15"/>
      <c r="H284" s="11" t="str">
        <f>IF($B284="","",IF($G284&lt;&gt;"","zurück",IF(AND($F284&lt;&gt;"",$F284&lt;TODAY()),"überfällig","offen")))</f>
        <v/>
      </c>
      <c r="I284" s="10"/>
    </row>
    <row r="285" spans="1:9" x14ac:dyDescent="0.25">
      <c r="A285" s="15"/>
      <c r="B285" s="10"/>
      <c r="C285" s="11" t="str">
        <f>IF($B285="","",IFERROR(INDEX('Schlüssel'!$B$3:$B$502,MATCH($B285,'Schlüssel'!$A$3:$A$502,0)),"ID unbekannt"))</f>
        <v/>
      </c>
      <c r="D285" s="10"/>
      <c r="E285" s="10"/>
      <c r="F285" s="15"/>
      <c r="G285" s="15"/>
      <c r="H285" s="11" t="str">
        <f>IF($B285="","",IF($G285&lt;&gt;"","zurück",IF(AND($F285&lt;&gt;"",$F285&lt;TODAY()),"überfällig","offen")))</f>
        <v/>
      </c>
      <c r="I285" s="10"/>
    </row>
    <row r="286" spans="1:9" x14ac:dyDescent="0.25">
      <c r="A286" s="15"/>
      <c r="B286" s="10"/>
      <c r="C286" s="11" t="str">
        <f>IF($B286="","",IFERROR(INDEX('Schlüssel'!$B$3:$B$502,MATCH($B286,'Schlüssel'!$A$3:$A$502,0)),"ID unbekannt"))</f>
        <v/>
      </c>
      <c r="D286" s="10"/>
      <c r="E286" s="10"/>
      <c r="F286" s="15"/>
      <c r="G286" s="15"/>
      <c r="H286" s="11" t="str">
        <f>IF($B286="","",IF($G286&lt;&gt;"","zurück",IF(AND($F286&lt;&gt;"",$F286&lt;TODAY()),"überfällig","offen")))</f>
        <v/>
      </c>
      <c r="I286" s="10"/>
    </row>
    <row r="287" spans="1:9" x14ac:dyDescent="0.25">
      <c r="A287" s="15"/>
      <c r="B287" s="10"/>
      <c r="C287" s="11" t="str">
        <f>IF($B287="","",IFERROR(INDEX('Schlüssel'!$B$3:$B$502,MATCH($B287,'Schlüssel'!$A$3:$A$502,0)),"ID unbekannt"))</f>
        <v/>
      </c>
      <c r="D287" s="10"/>
      <c r="E287" s="10"/>
      <c r="F287" s="15"/>
      <c r="G287" s="15"/>
      <c r="H287" s="11" t="str">
        <f>IF($B287="","",IF($G287&lt;&gt;"","zurück",IF(AND($F287&lt;&gt;"",$F287&lt;TODAY()),"überfällig","offen")))</f>
        <v/>
      </c>
      <c r="I287" s="10"/>
    </row>
    <row r="288" spans="1:9" x14ac:dyDescent="0.25">
      <c r="A288" s="15"/>
      <c r="B288" s="10"/>
      <c r="C288" s="11" t="str">
        <f>IF($B288="","",IFERROR(INDEX('Schlüssel'!$B$3:$B$502,MATCH($B288,'Schlüssel'!$A$3:$A$502,0)),"ID unbekannt"))</f>
        <v/>
      </c>
      <c r="D288" s="10"/>
      <c r="E288" s="10"/>
      <c r="F288" s="15"/>
      <c r="G288" s="15"/>
      <c r="H288" s="11" t="str">
        <f>IF($B288="","",IF($G288&lt;&gt;"","zurück",IF(AND($F288&lt;&gt;"",$F288&lt;TODAY()),"überfällig","offen")))</f>
        <v/>
      </c>
      <c r="I288" s="10"/>
    </row>
    <row r="289" spans="1:9" x14ac:dyDescent="0.25">
      <c r="A289" s="15"/>
      <c r="B289" s="10"/>
      <c r="C289" s="11" t="str">
        <f>IF($B289="","",IFERROR(INDEX('Schlüssel'!$B$3:$B$502,MATCH($B289,'Schlüssel'!$A$3:$A$502,0)),"ID unbekannt"))</f>
        <v/>
      </c>
      <c r="D289" s="10"/>
      <c r="E289" s="10"/>
      <c r="F289" s="15"/>
      <c r="G289" s="15"/>
      <c r="H289" s="11" t="str">
        <f>IF($B289="","",IF($G289&lt;&gt;"","zurück",IF(AND($F289&lt;&gt;"",$F289&lt;TODAY()),"überfällig","offen")))</f>
        <v/>
      </c>
      <c r="I289" s="10"/>
    </row>
    <row r="290" spans="1:9" x14ac:dyDescent="0.25">
      <c r="A290" s="15"/>
      <c r="B290" s="10"/>
      <c r="C290" s="11" t="str">
        <f>IF($B290="","",IFERROR(INDEX('Schlüssel'!$B$3:$B$502,MATCH($B290,'Schlüssel'!$A$3:$A$502,0)),"ID unbekannt"))</f>
        <v/>
      </c>
      <c r="D290" s="10"/>
      <c r="E290" s="10"/>
      <c r="F290" s="15"/>
      <c r="G290" s="15"/>
      <c r="H290" s="11" t="str">
        <f>IF($B290="","",IF($G290&lt;&gt;"","zurück",IF(AND($F290&lt;&gt;"",$F290&lt;TODAY()),"überfällig","offen")))</f>
        <v/>
      </c>
      <c r="I290" s="10"/>
    </row>
    <row r="291" spans="1:9" x14ac:dyDescent="0.25">
      <c r="A291" s="15"/>
      <c r="B291" s="10"/>
      <c r="C291" s="11" t="str">
        <f>IF($B291="","",IFERROR(INDEX('Schlüssel'!$B$3:$B$502,MATCH($B291,'Schlüssel'!$A$3:$A$502,0)),"ID unbekannt"))</f>
        <v/>
      </c>
      <c r="D291" s="10"/>
      <c r="E291" s="10"/>
      <c r="F291" s="15"/>
      <c r="G291" s="15"/>
      <c r="H291" s="11" t="str">
        <f>IF($B291="","",IF($G291&lt;&gt;"","zurück",IF(AND($F291&lt;&gt;"",$F291&lt;TODAY()),"überfällig","offen")))</f>
        <v/>
      </c>
      <c r="I291" s="10"/>
    </row>
    <row r="292" spans="1:9" x14ac:dyDescent="0.25">
      <c r="A292" s="15"/>
      <c r="B292" s="10"/>
      <c r="C292" s="11" t="str">
        <f>IF($B292="","",IFERROR(INDEX('Schlüssel'!$B$3:$B$502,MATCH($B292,'Schlüssel'!$A$3:$A$502,0)),"ID unbekannt"))</f>
        <v/>
      </c>
      <c r="D292" s="10"/>
      <c r="E292" s="10"/>
      <c r="F292" s="15"/>
      <c r="G292" s="15"/>
      <c r="H292" s="11" t="str">
        <f>IF($B292="","",IF($G292&lt;&gt;"","zurück",IF(AND($F292&lt;&gt;"",$F292&lt;TODAY()),"überfällig","offen")))</f>
        <v/>
      </c>
      <c r="I292" s="10"/>
    </row>
    <row r="293" spans="1:9" x14ac:dyDescent="0.25">
      <c r="A293" s="15"/>
      <c r="B293" s="10"/>
      <c r="C293" s="11" t="str">
        <f>IF($B293="","",IFERROR(INDEX('Schlüssel'!$B$3:$B$502,MATCH($B293,'Schlüssel'!$A$3:$A$502,0)),"ID unbekannt"))</f>
        <v/>
      </c>
      <c r="D293" s="10"/>
      <c r="E293" s="10"/>
      <c r="F293" s="15"/>
      <c r="G293" s="15"/>
      <c r="H293" s="11" t="str">
        <f>IF($B293="","",IF($G293&lt;&gt;"","zurück",IF(AND($F293&lt;&gt;"",$F293&lt;TODAY()),"überfällig","offen")))</f>
        <v/>
      </c>
      <c r="I293" s="10"/>
    </row>
    <row r="294" spans="1:9" x14ac:dyDescent="0.25">
      <c r="A294" s="15"/>
      <c r="B294" s="10"/>
      <c r="C294" s="11" t="str">
        <f>IF($B294="","",IFERROR(INDEX('Schlüssel'!$B$3:$B$502,MATCH($B294,'Schlüssel'!$A$3:$A$502,0)),"ID unbekannt"))</f>
        <v/>
      </c>
      <c r="D294" s="10"/>
      <c r="E294" s="10"/>
      <c r="F294" s="15"/>
      <c r="G294" s="15"/>
      <c r="H294" s="11" t="str">
        <f>IF($B294="","",IF($G294&lt;&gt;"","zurück",IF(AND($F294&lt;&gt;"",$F294&lt;TODAY()),"überfällig","offen")))</f>
        <v/>
      </c>
      <c r="I294" s="10"/>
    </row>
    <row r="295" spans="1:9" x14ac:dyDescent="0.25">
      <c r="A295" s="15"/>
      <c r="B295" s="10"/>
      <c r="C295" s="11" t="str">
        <f>IF($B295="","",IFERROR(INDEX('Schlüssel'!$B$3:$B$502,MATCH($B295,'Schlüssel'!$A$3:$A$502,0)),"ID unbekannt"))</f>
        <v/>
      </c>
      <c r="D295" s="10"/>
      <c r="E295" s="10"/>
      <c r="F295" s="15"/>
      <c r="G295" s="15"/>
      <c r="H295" s="11" t="str">
        <f>IF($B295="","",IF($G295&lt;&gt;"","zurück",IF(AND($F295&lt;&gt;"",$F295&lt;TODAY()),"überfällig","offen")))</f>
        <v/>
      </c>
      <c r="I295" s="10"/>
    </row>
    <row r="296" spans="1:9" x14ac:dyDescent="0.25">
      <c r="A296" s="15"/>
      <c r="B296" s="10"/>
      <c r="C296" s="11" t="str">
        <f>IF($B296="","",IFERROR(INDEX('Schlüssel'!$B$3:$B$502,MATCH($B296,'Schlüssel'!$A$3:$A$502,0)),"ID unbekannt"))</f>
        <v/>
      </c>
      <c r="D296" s="10"/>
      <c r="E296" s="10"/>
      <c r="F296" s="15"/>
      <c r="G296" s="15"/>
      <c r="H296" s="11" t="str">
        <f>IF($B296="","",IF($G296&lt;&gt;"","zurück",IF(AND($F296&lt;&gt;"",$F296&lt;TODAY()),"überfällig","offen")))</f>
        <v/>
      </c>
      <c r="I296" s="10"/>
    </row>
    <row r="297" spans="1:9" x14ac:dyDescent="0.25">
      <c r="A297" s="15"/>
      <c r="B297" s="10"/>
      <c r="C297" s="11" t="str">
        <f>IF($B297="","",IFERROR(INDEX('Schlüssel'!$B$3:$B$502,MATCH($B297,'Schlüssel'!$A$3:$A$502,0)),"ID unbekannt"))</f>
        <v/>
      </c>
      <c r="D297" s="10"/>
      <c r="E297" s="10"/>
      <c r="F297" s="15"/>
      <c r="G297" s="15"/>
      <c r="H297" s="11" t="str">
        <f>IF($B297="","",IF($G297&lt;&gt;"","zurück",IF(AND($F297&lt;&gt;"",$F297&lt;TODAY()),"überfällig","offen")))</f>
        <v/>
      </c>
      <c r="I297" s="10"/>
    </row>
    <row r="298" spans="1:9" x14ac:dyDescent="0.25">
      <c r="A298" s="15"/>
      <c r="B298" s="10"/>
      <c r="C298" s="11" t="str">
        <f>IF($B298="","",IFERROR(INDEX('Schlüssel'!$B$3:$B$502,MATCH($B298,'Schlüssel'!$A$3:$A$502,0)),"ID unbekannt"))</f>
        <v/>
      </c>
      <c r="D298" s="10"/>
      <c r="E298" s="10"/>
      <c r="F298" s="15"/>
      <c r="G298" s="15"/>
      <c r="H298" s="11" t="str">
        <f>IF($B298="","",IF($G298&lt;&gt;"","zurück",IF(AND($F298&lt;&gt;"",$F298&lt;TODAY()),"überfällig","offen")))</f>
        <v/>
      </c>
      <c r="I298" s="10"/>
    </row>
    <row r="299" spans="1:9" x14ac:dyDescent="0.25">
      <c r="A299" s="15"/>
      <c r="B299" s="10"/>
      <c r="C299" s="11" t="str">
        <f>IF($B299="","",IFERROR(INDEX('Schlüssel'!$B$3:$B$502,MATCH($B299,'Schlüssel'!$A$3:$A$502,0)),"ID unbekannt"))</f>
        <v/>
      </c>
      <c r="D299" s="10"/>
      <c r="E299" s="10"/>
      <c r="F299" s="15"/>
      <c r="G299" s="15"/>
      <c r="H299" s="11" t="str">
        <f>IF($B299="","",IF($G299&lt;&gt;"","zurück",IF(AND($F299&lt;&gt;"",$F299&lt;TODAY()),"überfällig","offen")))</f>
        <v/>
      </c>
      <c r="I299" s="10"/>
    </row>
    <row r="300" spans="1:9" x14ac:dyDescent="0.25">
      <c r="A300" s="15"/>
      <c r="B300" s="10"/>
      <c r="C300" s="11" t="str">
        <f>IF($B300="","",IFERROR(INDEX('Schlüssel'!$B$3:$B$502,MATCH($B300,'Schlüssel'!$A$3:$A$502,0)),"ID unbekannt"))</f>
        <v/>
      </c>
      <c r="D300" s="10"/>
      <c r="E300" s="10"/>
      <c r="F300" s="15"/>
      <c r="G300" s="15"/>
      <c r="H300" s="11" t="str">
        <f>IF($B300="","",IF($G300&lt;&gt;"","zurück",IF(AND($F300&lt;&gt;"",$F300&lt;TODAY()),"überfällig","offen")))</f>
        <v/>
      </c>
      <c r="I300" s="10"/>
    </row>
    <row r="301" spans="1:9" x14ac:dyDescent="0.25">
      <c r="A301" s="15"/>
      <c r="B301" s="10"/>
      <c r="C301" s="11" t="str">
        <f>IF($B301="","",IFERROR(INDEX('Schlüssel'!$B$3:$B$502,MATCH($B301,'Schlüssel'!$A$3:$A$502,0)),"ID unbekannt"))</f>
        <v/>
      </c>
      <c r="D301" s="10"/>
      <c r="E301" s="10"/>
      <c r="F301" s="15"/>
      <c r="G301" s="15"/>
      <c r="H301" s="11" t="str">
        <f>IF($B301="","",IF($G301&lt;&gt;"","zurück",IF(AND($F301&lt;&gt;"",$F301&lt;TODAY()),"überfällig","offen")))</f>
        <v/>
      </c>
      <c r="I301" s="10"/>
    </row>
    <row r="302" spans="1:9" x14ac:dyDescent="0.25">
      <c r="A302" s="15"/>
      <c r="B302" s="10"/>
      <c r="C302" s="11" t="str">
        <f>IF($B302="","",IFERROR(INDEX('Schlüssel'!$B$3:$B$502,MATCH($B302,'Schlüssel'!$A$3:$A$502,0)),"ID unbekannt"))</f>
        <v/>
      </c>
      <c r="D302" s="10"/>
      <c r="E302" s="10"/>
      <c r="F302" s="15"/>
      <c r="G302" s="15"/>
      <c r="H302" s="11" t="str">
        <f>IF($B302="","",IF($G302&lt;&gt;"","zurück",IF(AND($F302&lt;&gt;"",$F302&lt;TODAY()),"überfällig","offen")))</f>
        <v/>
      </c>
      <c r="I302" s="10"/>
    </row>
    <row r="303" spans="1:9" x14ac:dyDescent="0.25">
      <c r="A303" s="15"/>
      <c r="B303" s="10"/>
      <c r="C303" s="11" t="str">
        <f>IF($B303="","",IFERROR(INDEX('Schlüssel'!$B$3:$B$502,MATCH($B303,'Schlüssel'!$A$3:$A$502,0)),"ID unbekannt"))</f>
        <v/>
      </c>
      <c r="D303" s="10"/>
      <c r="E303" s="10"/>
      <c r="F303" s="15"/>
      <c r="G303" s="15"/>
      <c r="H303" s="11" t="str">
        <f>IF($B303="","",IF($G303&lt;&gt;"","zurück",IF(AND($F303&lt;&gt;"",$F303&lt;TODAY()),"überfällig","offen")))</f>
        <v/>
      </c>
      <c r="I303" s="10"/>
    </row>
    <row r="304" spans="1:9" x14ac:dyDescent="0.25">
      <c r="A304" s="15"/>
      <c r="B304" s="10"/>
      <c r="C304" s="11" t="str">
        <f>IF($B304="","",IFERROR(INDEX('Schlüssel'!$B$3:$B$502,MATCH($B304,'Schlüssel'!$A$3:$A$502,0)),"ID unbekannt"))</f>
        <v/>
      </c>
      <c r="D304" s="10"/>
      <c r="E304" s="10"/>
      <c r="F304" s="15"/>
      <c r="G304" s="15"/>
      <c r="H304" s="11" t="str">
        <f>IF($B304="","",IF($G304&lt;&gt;"","zurück",IF(AND($F304&lt;&gt;"",$F304&lt;TODAY()),"überfällig","offen")))</f>
        <v/>
      </c>
      <c r="I304" s="10"/>
    </row>
    <row r="305" spans="1:9" x14ac:dyDescent="0.25">
      <c r="A305" s="15"/>
      <c r="B305" s="10"/>
      <c r="C305" s="11" t="str">
        <f>IF($B305="","",IFERROR(INDEX('Schlüssel'!$B$3:$B$502,MATCH($B305,'Schlüssel'!$A$3:$A$502,0)),"ID unbekannt"))</f>
        <v/>
      </c>
      <c r="D305" s="10"/>
      <c r="E305" s="10"/>
      <c r="F305" s="15"/>
      <c r="G305" s="15"/>
      <c r="H305" s="11" t="str">
        <f>IF($B305="","",IF($G305&lt;&gt;"","zurück",IF(AND($F305&lt;&gt;"",$F305&lt;TODAY()),"überfällig","offen")))</f>
        <v/>
      </c>
      <c r="I305" s="10"/>
    </row>
    <row r="306" spans="1:9" x14ac:dyDescent="0.25">
      <c r="A306" s="15"/>
      <c r="B306" s="10"/>
      <c r="C306" s="11" t="str">
        <f>IF($B306="","",IFERROR(INDEX('Schlüssel'!$B$3:$B$502,MATCH($B306,'Schlüssel'!$A$3:$A$502,0)),"ID unbekannt"))</f>
        <v/>
      </c>
      <c r="D306" s="10"/>
      <c r="E306" s="10"/>
      <c r="F306" s="15"/>
      <c r="G306" s="15"/>
      <c r="H306" s="11" t="str">
        <f>IF($B306="","",IF($G306&lt;&gt;"","zurück",IF(AND($F306&lt;&gt;"",$F306&lt;TODAY()),"überfällig","offen")))</f>
        <v/>
      </c>
      <c r="I306" s="10"/>
    </row>
    <row r="307" spans="1:9" x14ac:dyDescent="0.25">
      <c r="A307" s="15"/>
      <c r="B307" s="10"/>
      <c r="C307" s="11" t="str">
        <f>IF($B307="","",IFERROR(INDEX('Schlüssel'!$B$3:$B$502,MATCH($B307,'Schlüssel'!$A$3:$A$502,0)),"ID unbekannt"))</f>
        <v/>
      </c>
      <c r="D307" s="10"/>
      <c r="E307" s="10"/>
      <c r="F307" s="15"/>
      <c r="G307" s="15"/>
      <c r="H307" s="11" t="str">
        <f>IF($B307="","",IF($G307&lt;&gt;"","zurück",IF(AND($F307&lt;&gt;"",$F307&lt;TODAY()),"überfällig","offen")))</f>
        <v/>
      </c>
      <c r="I307" s="10"/>
    </row>
    <row r="308" spans="1:9" x14ac:dyDescent="0.25">
      <c r="A308" s="15"/>
      <c r="B308" s="10"/>
      <c r="C308" s="11" t="str">
        <f>IF($B308="","",IFERROR(INDEX('Schlüssel'!$B$3:$B$502,MATCH($B308,'Schlüssel'!$A$3:$A$502,0)),"ID unbekannt"))</f>
        <v/>
      </c>
      <c r="D308" s="10"/>
      <c r="E308" s="10"/>
      <c r="F308" s="15"/>
      <c r="G308" s="15"/>
      <c r="H308" s="11" t="str">
        <f>IF($B308="","",IF($G308&lt;&gt;"","zurück",IF(AND($F308&lt;&gt;"",$F308&lt;TODAY()),"überfällig","offen")))</f>
        <v/>
      </c>
      <c r="I308" s="10"/>
    </row>
    <row r="309" spans="1:9" x14ac:dyDescent="0.25">
      <c r="A309" s="15"/>
      <c r="B309" s="10"/>
      <c r="C309" s="11" t="str">
        <f>IF($B309="","",IFERROR(INDEX('Schlüssel'!$B$3:$B$502,MATCH($B309,'Schlüssel'!$A$3:$A$502,0)),"ID unbekannt"))</f>
        <v/>
      </c>
      <c r="D309" s="10"/>
      <c r="E309" s="10"/>
      <c r="F309" s="15"/>
      <c r="G309" s="15"/>
      <c r="H309" s="11" t="str">
        <f>IF($B309="","",IF($G309&lt;&gt;"","zurück",IF(AND($F309&lt;&gt;"",$F309&lt;TODAY()),"überfällig","offen")))</f>
        <v/>
      </c>
      <c r="I309" s="10"/>
    </row>
    <row r="310" spans="1:9" x14ac:dyDescent="0.25">
      <c r="A310" s="15"/>
      <c r="B310" s="10"/>
      <c r="C310" s="11" t="str">
        <f>IF($B310="","",IFERROR(INDEX('Schlüssel'!$B$3:$B$502,MATCH($B310,'Schlüssel'!$A$3:$A$502,0)),"ID unbekannt"))</f>
        <v/>
      </c>
      <c r="D310" s="10"/>
      <c r="E310" s="10"/>
      <c r="F310" s="15"/>
      <c r="G310" s="15"/>
      <c r="H310" s="11" t="str">
        <f>IF($B310="","",IF($G310&lt;&gt;"","zurück",IF(AND($F310&lt;&gt;"",$F310&lt;TODAY()),"überfällig","offen")))</f>
        <v/>
      </c>
      <c r="I310" s="10"/>
    </row>
    <row r="311" spans="1:9" x14ac:dyDescent="0.25">
      <c r="A311" s="15"/>
      <c r="B311" s="10"/>
      <c r="C311" s="11" t="str">
        <f>IF($B311="","",IFERROR(INDEX('Schlüssel'!$B$3:$B$502,MATCH($B311,'Schlüssel'!$A$3:$A$502,0)),"ID unbekannt"))</f>
        <v/>
      </c>
      <c r="D311" s="10"/>
      <c r="E311" s="10"/>
      <c r="F311" s="15"/>
      <c r="G311" s="15"/>
      <c r="H311" s="11" t="str">
        <f>IF($B311="","",IF($G311&lt;&gt;"","zurück",IF(AND($F311&lt;&gt;"",$F311&lt;TODAY()),"überfällig","offen")))</f>
        <v/>
      </c>
      <c r="I311" s="10"/>
    </row>
    <row r="312" spans="1:9" x14ac:dyDescent="0.25">
      <c r="A312" s="15"/>
      <c r="B312" s="10"/>
      <c r="C312" s="11" t="str">
        <f>IF($B312="","",IFERROR(INDEX('Schlüssel'!$B$3:$B$502,MATCH($B312,'Schlüssel'!$A$3:$A$502,0)),"ID unbekannt"))</f>
        <v/>
      </c>
      <c r="D312" s="10"/>
      <c r="E312" s="10"/>
      <c r="F312" s="15"/>
      <c r="G312" s="15"/>
      <c r="H312" s="11" t="str">
        <f>IF($B312="","",IF($G312&lt;&gt;"","zurück",IF(AND($F312&lt;&gt;"",$F312&lt;TODAY()),"überfällig","offen")))</f>
        <v/>
      </c>
      <c r="I312" s="10"/>
    </row>
    <row r="313" spans="1:9" x14ac:dyDescent="0.25">
      <c r="A313" s="15"/>
      <c r="B313" s="10"/>
      <c r="C313" s="11" t="str">
        <f>IF($B313="","",IFERROR(INDEX('Schlüssel'!$B$3:$B$502,MATCH($B313,'Schlüssel'!$A$3:$A$502,0)),"ID unbekannt"))</f>
        <v/>
      </c>
      <c r="D313" s="10"/>
      <c r="E313" s="10"/>
      <c r="F313" s="15"/>
      <c r="G313" s="15"/>
      <c r="H313" s="11" t="str">
        <f>IF($B313="","",IF($G313&lt;&gt;"","zurück",IF(AND($F313&lt;&gt;"",$F313&lt;TODAY()),"überfällig","offen")))</f>
        <v/>
      </c>
      <c r="I313" s="10"/>
    </row>
    <row r="314" spans="1:9" x14ac:dyDescent="0.25">
      <c r="A314" s="15"/>
      <c r="B314" s="10"/>
      <c r="C314" s="11" t="str">
        <f>IF($B314="","",IFERROR(INDEX('Schlüssel'!$B$3:$B$502,MATCH($B314,'Schlüssel'!$A$3:$A$502,0)),"ID unbekannt"))</f>
        <v/>
      </c>
      <c r="D314" s="10"/>
      <c r="E314" s="10"/>
      <c r="F314" s="15"/>
      <c r="G314" s="15"/>
      <c r="H314" s="11" t="str">
        <f>IF($B314="","",IF($G314&lt;&gt;"","zurück",IF(AND($F314&lt;&gt;"",$F314&lt;TODAY()),"überfällig","offen")))</f>
        <v/>
      </c>
      <c r="I314" s="10"/>
    </row>
    <row r="315" spans="1:9" x14ac:dyDescent="0.25">
      <c r="A315" s="15"/>
      <c r="B315" s="10"/>
      <c r="C315" s="11" t="str">
        <f>IF($B315="","",IFERROR(INDEX('Schlüssel'!$B$3:$B$502,MATCH($B315,'Schlüssel'!$A$3:$A$502,0)),"ID unbekannt"))</f>
        <v/>
      </c>
      <c r="D315" s="10"/>
      <c r="E315" s="10"/>
      <c r="F315" s="15"/>
      <c r="G315" s="15"/>
      <c r="H315" s="11" t="str">
        <f>IF($B315="","",IF($G315&lt;&gt;"","zurück",IF(AND($F315&lt;&gt;"",$F315&lt;TODAY()),"überfällig","offen")))</f>
        <v/>
      </c>
      <c r="I315" s="10"/>
    </row>
    <row r="316" spans="1:9" x14ac:dyDescent="0.25">
      <c r="A316" s="15"/>
      <c r="B316" s="10"/>
      <c r="C316" s="11" t="str">
        <f>IF($B316="","",IFERROR(INDEX('Schlüssel'!$B$3:$B$502,MATCH($B316,'Schlüssel'!$A$3:$A$502,0)),"ID unbekannt"))</f>
        <v/>
      </c>
      <c r="D316" s="10"/>
      <c r="E316" s="10"/>
      <c r="F316" s="15"/>
      <c r="G316" s="15"/>
      <c r="H316" s="11" t="str">
        <f>IF($B316="","",IF($G316&lt;&gt;"","zurück",IF(AND($F316&lt;&gt;"",$F316&lt;TODAY()),"überfällig","offen")))</f>
        <v/>
      </c>
      <c r="I316" s="10"/>
    </row>
    <row r="317" spans="1:9" x14ac:dyDescent="0.25">
      <c r="A317" s="15"/>
      <c r="B317" s="10"/>
      <c r="C317" s="11" t="str">
        <f>IF($B317="","",IFERROR(INDEX('Schlüssel'!$B$3:$B$502,MATCH($B317,'Schlüssel'!$A$3:$A$502,0)),"ID unbekannt"))</f>
        <v/>
      </c>
      <c r="D317" s="10"/>
      <c r="E317" s="10"/>
      <c r="F317" s="15"/>
      <c r="G317" s="15"/>
      <c r="H317" s="11" t="str">
        <f>IF($B317="","",IF($G317&lt;&gt;"","zurück",IF(AND($F317&lt;&gt;"",$F317&lt;TODAY()),"überfällig","offen")))</f>
        <v/>
      </c>
      <c r="I317" s="10"/>
    </row>
    <row r="318" spans="1:9" x14ac:dyDescent="0.25">
      <c r="A318" s="15"/>
      <c r="B318" s="10"/>
      <c r="C318" s="11" t="str">
        <f>IF($B318="","",IFERROR(INDEX('Schlüssel'!$B$3:$B$502,MATCH($B318,'Schlüssel'!$A$3:$A$502,0)),"ID unbekannt"))</f>
        <v/>
      </c>
      <c r="D318" s="10"/>
      <c r="E318" s="10"/>
      <c r="F318" s="15"/>
      <c r="G318" s="15"/>
      <c r="H318" s="11" t="str">
        <f>IF($B318="","",IF($G318&lt;&gt;"","zurück",IF(AND($F318&lt;&gt;"",$F318&lt;TODAY()),"überfällig","offen")))</f>
        <v/>
      </c>
      <c r="I318" s="10"/>
    </row>
    <row r="319" spans="1:9" x14ac:dyDescent="0.25">
      <c r="A319" s="15"/>
      <c r="B319" s="10"/>
      <c r="C319" s="11" t="str">
        <f>IF($B319="","",IFERROR(INDEX('Schlüssel'!$B$3:$B$502,MATCH($B319,'Schlüssel'!$A$3:$A$502,0)),"ID unbekannt"))</f>
        <v/>
      </c>
      <c r="D319" s="10"/>
      <c r="E319" s="10"/>
      <c r="F319" s="15"/>
      <c r="G319" s="15"/>
      <c r="H319" s="11" t="str">
        <f>IF($B319="","",IF($G319&lt;&gt;"","zurück",IF(AND($F319&lt;&gt;"",$F319&lt;TODAY()),"überfällig","offen")))</f>
        <v/>
      </c>
      <c r="I319" s="10"/>
    </row>
    <row r="320" spans="1:9" x14ac:dyDescent="0.25">
      <c r="A320" s="15"/>
      <c r="B320" s="10"/>
      <c r="C320" s="11" t="str">
        <f>IF($B320="","",IFERROR(INDEX('Schlüssel'!$B$3:$B$502,MATCH($B320,'Schlüssel'!$A$3:$A$502,0)),"ID unbekannt"))</f>
        <v/>
      </c>
      <c r="D320" s="10"/>
      <c r="E320" s="10"/>
      <c r="F320" s="15"/>
      <c r="G320" s="15"/>
      <c r="H320" s="11" t="str">
        <f>IF($B320="","",IF($G320&lt;&gt;"","zurück",IF(AND($F320&lt;&gt;"",$F320&lt;TODAY()),"überfällig","offen")))</f>
        <v/>
      </c>
      <c r="I320" s="10"/>
    </row>
    <row r="321" spans="1:9" x14ac:dyDescent="0.25">
      <c r="A321" s="15"/>
      <c r="B321" s="10"/>
      <c r="C321" s="11" t="str">
        <f>IF($B321="","",IFERROR(INDEX('Schlüssel'!$B$3:$B$502,MATCH($B321,'Schlüssel'!$A$3:$A$502,0)),"ID unbekannt"))</f>
        <v/>
      </c>
      <c r="D321" s="10"/>
      <c r="E321" s="10"/>
      <c r="F321" s="15"/>
      <c r="G321" s="15"/>
      <c r="H321" s="11" t="str">
        <f>IF($B321="","",IF($G321&lt;&gt;"","zurück",IF(AND($F321&lt;&gt;"",$F321&lt;TODAY()),"überfällig","offen")))</f>
        <v/>
      </c>
      <c r="I321" s="10"/>
    </row>
    <row r="322" spans="1:9" x14ac:dyDescent="0.25">
      <c r="A322" s="15"/>
      <c r="B322" s="10"/>
      <c r="C322" s="11" t="str">
        <f>IF($B322="","",IFERROR(INDEX('Schlüssel'!$B$3:$B$502,MATCH($B322,'Schlüssel'!$A$3:$A$502,0)),"ID unbekannt"))</f>
        <v/>
      </c>
      <c r="D322" s="10"/>
      <c r="E322" s="10"/>
      <c r="F322" s="15"/>
      <c r="G322" s="15"/>
      <c r="H322" s="11" t="str">
        <f>IF($B322="","",IF($G322&lt;&gt;"","zurück",IF(AND($F322&lt;&gt;"",$F322&lt;TODAY()),"überfällig","offen")))</f>
        <v/>
      </c>
      <c r="I322" s="10"/>
    </row>
    <row r="323" spans="1:9" x14ac:dyDescent="0.25">
      <c r="A323" s="15"/>
      <c r="B323" s="10"/>
      <c r="C323" s="11" t="str">
        <f>IF($B323="","",IFERROR(INDEX('Schlüssel'!$B$3:$B$502,MATCH($B323,'Schlüssel'!$A$3:$A$502,0)),"ID unbekannt"))</f>
        <v/>
      </c>
      <c r="D323" s="10"/>
      <c r="E323" s="10"/>
      <c r="F323" s="15"/>
      <c r="G323" s="15"/>
      <c r="H323" s="11" t="str">
        <f>IF($B323="","",IF($G323&lt;&gt;"","zurück",IF(AND($F323&lt;&gt;"",$F323&lt;TODAY()),"überfällig","offen")))</f>
        <v/>
      </c>
      <c r="I323" s="10"/>
    </row>
    <row r="324" spans="1:9" x14ac:dyDescent="0.25">
      <c r="A324" s="15"/>
      <c r="B324" s="10"/>
      <c r="C324" s="11" t="str">
        <f>IF($B324="","",IFERROR(INDEX('Schlüssel'!$B$3:$B$502,MATCH($B324,'Schlüssel'!$A$3:$A$502,0)),"ID unbekannt"))</f>
        <v/>
      </c>
      <c r="D324" s="10"/>
      <c r="E324" s="10"/>
      <c r="F324" s="15"/>
      <c r="G324" s="15"/>
      <c r="H324" s="11" t="str">
        <f>IF($B324="","",IF($G324&lt;&gt;"","zurück",IF(AND($F324&lt;&gt;"",$F324&lt;TODAY()),"überfällig","offen")))</f>
        <v/>
      </c>
      <c r="I324" s="10"/>
    </row>
    <row r="325" spans="1:9" x14ac:dyDescent="0.25">
      <c r="A325" s="15"/>
      <c r="B325" s="10"/>
      <c r="C325" s="11" t="str">
        <f>IF($B325="","",IFERROR(INDEX('Schlüssel'!$B$3:$B$502,MATCH($B325,'Schlüssel'!$A$3:$A$502,0)),"ID unbekannt"))</f>
        <v/>
      </c>
      <c r="D325" s="10"/>
      <c r="E325" s="10"/>
      <c r="F325" s="15"/>
      <c r="G325" s="15"/>
      <c r="H325" s="11" t="str">
        <f>IF($B325="","",IF($G325&lt;&gt;"","zurück",IF(AND($F325&lt;&gt;"",$F325&lt;TODAY()),"überfällig","offen")))</f>
        <v/>
      </c>
      <c r="I325" s="10"/>
    </row>
    <row r="326" spans="1:9" x14ac:dyDescent="0.25">
      <c r="A326" s="15"/>
      <c r="B326" s="10"/>
      <c r="C326" s="11" t="str">
        <f>IF($B326="","",IFERROR(INDEX('Schlüssel'!$B$3:$B$502,MATCH($B326,'Schlüssel'!$A$3:$A$502,0)),"ID unbekannt"))</f>
        <v/>
      </c>
      <c r="D326" s="10"/>
      <c r="E326" s="10"/>
      <c r="F326" s="15"/>
      <c r="G326" s="15"/>
      <c r="H326" s="11" t="str">
        <f>IF($B326="","",IF($G326&lt;&gt;"","zurück",IF(AND($F326&lt;&gt;"",$F326&lt;TODAY()),"überfällig","offen")))</f>
        <v/>
      </c>
      <c r="I326" s="10"/>
    </row>
    <row r="327" spans="1:9" x14ac:dyDescent="0.25">
      <c r="A327" s="15"/>
      <c r="B327" s="10"/>
      <c r="C327" s="11" t="str">
        <f>IF($B327="","",IFERROR(INDEX('Schlüssel'!$B$3:$B$502,MATCH($B327,'Schlüssel'!$A$3:$A$502,0)),"ID unbekannt"))</f>
        <v/>
      </c>
      <c r="D327" s="10"/>
      <c r="E327" s="10"/>
      <c r="F327" s="15"/>
      <c r="G327" s="15"/>
      <c r="H327" s="11" t="str">
        <f>IF($B327="","",IF($G327&lt;&gt;"","zurück",IF(AND($F327&lt;&gt;"",$F327&lt;TODAY()),"überfällig","offen")))</f>
        <v/>
      </c>
      <c r="I327" s="10"/>
    </row>
    <row r="328" spans="1:9" x14ac:dyDescent="0.25">
      <c r="A328" s="15"/>
      <c r="B328" s="10"/>
      <c r="C328" s="11" t="str">
        <f>IF($B328="","",IFERROR(INDEX('Schlüssel'!$B$3:$B$502,MATCH($B328,'Schlüssel'!$A$3:$A$502,0)),"ID unbekannt"))</f>
        <v/>
      </c>
      <c r="D328" s="10"/>
      <c r="E328" s="10"/>
      <c r="F328" s="15"/>
      <c r="G328" s="15"/>
      <c r="H328" s="11" t="str">
        <f>IF($B328="","",IF($G328&lt;&gt;"","zurück",IF(AND($F328&lt;&gt;"",$F328&lt;TODAY()),"überfällig","offen")))</f>
        <v/>
      </c>
      <c r="I328" s="10"/>
    </row>
    <row r="329" spans="1:9" x14ac:dyDescent="0.25">
      <c r="A329" s="15"/>
      <c r="B329" s="10"/>
      <c r="C329" s="11" t="str">
        <f>IF($B329="","",IFERROR(INDEX('Schlüssel'!$B$3:$B$502,MATCH($B329,'Schlüssel'!$A$3:$A$502,0)),"ID unbekannt"))</f>
        <v/>
      </c>
      <c r="D329" s="10"/>
      <c r="E329" s="10"/>
      <c r="F329" s="15"/>
      <c r="G329" s="15"/>
      <c r="H329" s="11" t="str">
        <f>IF($B329="","",IF($G329&lt;&gt;"","zurück",IF(AND($F329&lt;&gt;"",$F329&lt;TODAY()),"überfällig","offen")))</f>
        <v/>
      </c>
      <c r="I329" s="10"/>
    </row>
    <row r="330" spans="1:9" x14ac:dyDescent="0.25">
      <c r="A330" s="15"/>
      <c r="B330" s="10"/>
      <c r="C330" s="11" t="str">
        <f>IF($B330="","",IFERROR(INDEX('Schlüssel'!$B$3:$B$502,MATCH($B330,'Schlüssel'!$A$3:$A$502,0)),"ID unbekannt"))</f>
        <v/>
      </c>
      <c r="D330" s="10"/>
      <c r="E330" s="10"/>
      <c r="F330" s="15"/>
      <c r="G330" s="15"/>
      <c r="H330" s="11" t="str">
        <f>IF($B330="","",IF($G330&lt;&gt;"","zurück",IF(AND($F330&lt;&gt;"",$F330&lt;TODAY()),"überfällig","offen")))</f>
        <v/>
      </c>
      <c r="I330" s="10"/>
    </row>
    <row r="331" spans="1:9" x14ac:dyDescent="0.25">
      <c r="A331" s="15"/>
      <c r="B331" s="10"/>
      <c r="C331" s="11" t="str">
        <f>IF($B331="","",IFERROR(INDEX('Schlüssel'!$B$3:$B$502,MATCH($B331,'Schlüssel'!$A$3:$A$502,0)),"ID unbekannt"))</f>
        <v/>
      </c>
      <c r="D331" s="10"/>
      <c r="E331" s="10"/>
      <c r="F331" s="15"/>
      <c r="G331" s="15"/>
      <c r="H331" s="11" t="str">
        <f>IF($B331="","",IF($G331&lt;&gt;"","zurück",IF(AND($F331&lt;&gt;"",$F331&lt;TODAY()),"überfällig","offen")))</f>
        <v/>
      </c>
      <c r="I331" s="10"/>
    </row>
    <row r="332" spans="1:9" x14ac:dyDescent="0.25">
      <c r="A332" s="15"/>
      <c r="B332" s="10"/>
      <c r="C332" s="11" t="str">
        <f>IF($B332="","",IFERROR(INDEX('Schlüssel'!$B$3:$B$502,MATCH($B332,'Schlüssel'!$A$3:$A$502,0)),"ID unbekannt"))</f>
        <v/>
      </c>
      <c r="D332" s="10"/>
      <c r="E332" s="10"/>
      <c r="F332" s="15"/>
      <c r="G332" s="15"/>
      <c r="H332" s="11" t="str">
        <f>IF($B332="","",IF($G332&lt;&gt;"","zurück",IF(AND($F332&lt;&gt;"",$F332&lt;TODAY()),"überfällig","offen")))</f>
        <v/>
      </c>
      <c r="I332" s="10"/>
    </row>
    <row r="333" spans="1:9" x14ac:dyDescent="0.25">
      <c r="A333" s="15"/>
      <c r="B333" s="10"/>
      <c r="C333" s="11" t="str">
        <f>IF($B333="","",IFERROR(INDEX('Schlüssel'!$B$3:$B$502,MATCH($B333,'Schlüssel'!$A$3:$A$502,0)),"ID unbekannt"))</f>
        <v/>
      </c>
      <c r="D333" s="10"/>
      <c r="E333" s="10"/>
      <c r="F333" s="15"/>
      <c r="G333" s="15"/>
      <c r="H333" s="11" t="str">
        <f>IF($B333="","",IF($G333&lt;&gt;"","zurück",IF(AND($F333&lt;&gt;"",$F333&lt;TODAY()),"überfällig","offen")))</f>
        <v/>
      </c>
      <c r="I333" s="10"/>
    </row>
    <row r="334" spans="1:9" x14ac:dyDescent="0.25">
      <c r="A334" s="15"/>
      <c r="B334" s="10"/>
      <c r="C334" s="11" t="str">
        <f>IF($B334="","",IFERROR(INDEX('Schlüssel'!$B$3:$B$502,MATCH($B334,'Schlüssel'!$A$3:$A$502,0)),"ID unbekannt"))</f>
        <v/>
      </c>
      <c r="D334" s="10"/>
      <c r="E334" s="10"/>
      <c r="F334" s="15"/>
      <c r="G334" s="15"/>
      <c r="H334" s="11" t="str">
        <f>IF($B334="","",IF($G334&lt;&gt;"","zurück",IF(AND($F334&lt;&gt;"",$F334&lt;TODAY()),"überfällig","offen")))</f>
        <v/>
      </c>
      <c r="I334" s="10"/>
    </row>
    <row r="335" spans="1:9" x14ac:dyDescent="0.25">
      <c r="A335" s="15"/>
      <c r="B335" s="10"/>
      <c r="C335" s="11" t="str">
        <f>IF($B335="","",IFERROR(INDEX('Schlüssel'!$B$3:$B$502,MATCH($B335,'Schlüssel'!$A$3:$A$502,0)),"ID unbekannt"))</f>
        <v/>
      </c>
      <c r="D335" s="10"/>
      <c r="E335" s="10"/>
      <c r="F335" s="15"/>
      <c r="G335" s="15"/>
      <c r="H335" s="11" t="str">
        <f>IF($B335="","",IF($G335&lt;&gt;"","zurück",IF(AND($F335&lt;&gt;"",$F335&lt;TODAY()),"überfällig","offen")))</f>
        <v/>
      </c>
      <c r="I335" s="10"/>
    </row>
    <row r="336" spans="1:9" x14ac:dyDescent="0.25">
      <c r="A336" s="15"/>
      <c r="B336" s="10"/>
      <c r="C336" s="11" t="str">
        <f>IF($B336="","",IFERROR(INDEX('Schlüssel'!$B$3:$B$502,MATCH($B336,'Schlüssel'!$A$3:$A$502,0)),"ID unbekannt"))</f>
        <v/>
      </c>
      <c r="D336" s="10"/>
      <c r="E336" s="10"/>
      <c r="F336" s="15"/>
      <c r="G336" s="15"/>
      <c r="H336" s="11" t="str">
        <f>IF($B336="","",IF($G336&lt;&gt;"","zurück",IF(AND($F336&lt;&gt;"",$F336&lt;TODAY()),"überfällig","offen")))</f>
        <v/>
      </c>
      <c r="I336" s="10"/>
    </row>
    <row r="337" spans="1:9" x14ac:dyDescent="0.25">
      <c r="A337" s="15"/>
      <c r="B337" s="10"/>
      <c r="C337" s="11" t="str">
        <f>IF($B337="","",IFERROR(INDEX('Schlüssel'!$B$3:$B$502,MATCH($B337,'Schlüssel'!$A$3:$A$502,0)),"ID unbekannt"))</f>
        <v/>
      </c>
      <c r="D337" s="10"/>
      <c r="E337" s="10"/>
      <c r="F337" s="15"/>
      <c r="G337" s="15"/>
      <c r="H337" s="11" t="str">
        <f>IF($B337="","",IF($G337&lt;&gt;"","zurück",IF(AND($F337&lt;&gt;"",$F337&lt;TODAY()),"überfällig","offen")))</f>
        <v/>
      </c>
      <c r="I337" s="10"/>
    </row>
    <row r="338" spans="1:9" x14ac:dyDescent="0.25">
      <c r="A338" s="15"/>
      <c r="B338" s="10"/>
      <c r="C338" s="11" t="str">
        <f>IF($B338="","",IFERROR(INDEX('Schlüssel'!$B$3:$B$502,MATCH($B338,'Schlüssel'!$A$3:$A$502,0)),"ID unbekannt"))</f>
        <v/>
      </c>
      <c r="D338" s="10"/>
      <c r="E338" s="10"/>
      <c r="F338" s="15"/>
      <c r="G338" s="15"/>
      <c r="H338" s="11" t="str">
        <f>IF($B338="","",IF($G338&lt;&gt;"","zurück",IF(AND($F338&lt;&gt;"",$F338&lt;TODAY()),"überfällig","offen")))</f>
        <v/>
      </c>
      <c r="I338" s="10"/>
    </row>
    <row r="339" spans="1:9" x14ac:dyDescent="0.25">
      <c r="A339" s="15"/>
      <c r="B339" s="10"/>
      <c r="C339" s="11" t="str">
        <f>IF($B339="","",IFERROR(INDEX('Schlüssel'!$B$3:$B$502,MATCH($B339,'Schlüssel'!$A$3:$A$502,0)),"ID unbekannt"))</f>
        <v/>
      </c>
      <c r="D339" s="10"/>
      <c r="E339" s="10"/>
      <c r="F339" s="15"/>
      <c r="G339" s="15"/>
      <c r="H339" s="11" t="str">
        <f>IF($B339="","",IF($G339&lt;&gt;"","zurück",IF(AND($F339&lt;&gt;"",$F339&lt;TODAY()),"überfällig","offen")))</f>
        <v/>
      </c>
      <c r="I339" s="10"/>
    </row>
    <row r="340" spans="1:9" x14ac:dyDescent="0.25">
      <c r="A340" s="15"/>
      <c r="B340" s="10"/>
      <c r="C340" s="11" t="str">
        <f>IF($B340="","",IFERROR(INDEX('Schlüssel'!$B$3:$B$502,MATCH($B340,'Schlüssel'!$A$3:$A$502,0)),"ID unbekannt"))</f>
        <v/>
      </c>
      <c r="D340" s="10"/>
      <c r="E340" s="10"/>
      <c r="F340" s="15"/>
      <c r="G340" s="15"/>
      <c r="H340" s="11" t="str">
        <f>IF($B340="","",IF($G340&lt;&gt;"","zurück",IF(AND($F340&lt;&gt;"",$F340&lt;TODAY()),"überfällig","offen")))</f>
        <v/>
      </c>
      <c r="I340" s="10"/>
    </row>
    <row r="341" spans="1:9" x14ac:dyDescent="0.25">
      <c r="A341" s="15"/>
      <c r="B341" s="10"/>
      <c r="C341" s="11" t="str">
        <f>IF($B341="","",IFERROR(INDEX('Schlüssel'!$B$3:$B$502,MATCH($B341,'Schlüssel'!$A$3:$A$502,0)),"ID unbekannt"))</f>
        <v/>
      </c>
      <c r="D341" s="10"/>
      <c r="E341" s="10"/>
      <c r="F341" s="15"/>
      <c r="G341" s="15"/>
      <c r="H341" s="11" t="str">
        <f>IF($B341="","",IF($G341&lt;&gt;"","zurück",IF(AND($F341&lt;&gt;"",$F341&lt;TODAY()),"überfällig","offen")))</f>
        <v/>
      </c>
      <c r="I341" s="10"/>
    </row>
    <row r="342" spans="1:9" x14ac:dyDescent="0.25">
      <c r="A342" s="15"/>
      <c r="B342" s="10"/>
      <c r="C342" s="11" t="str">
        <f>IF($B342="","",IFERROR(INDEX('Schlüssel'!$B$3:$B$502,MATCH($B342,'Schlüssel'!$A$3:$A$502,0)),"ID unbekannt"))</f>
        <v/>
      </c>
      <c r="D342" s="10"/>
      <c r="E342" s="10"/>
      <c r="F342" s="15"/>
      <c r="G342" s="15"/>
      <c r="H342" s="11" t="str">
        <f>IF($B342="","",IF($G342&lt;&gt;"","zurück",IF(AND($F342&lt;&gt;"",$F342&lt;TODAY()),"überfällig","offen")))</f>
        <v/>
      </c>
      <c r="I342" s="10"/>
    </row>
    <row r="343" spans="1:9" x14ac:dyDescent="0.25">
      <c r="A343" s="15"/>
      <c r="B343" s="10"/>
      <c r="C343" s="11" t="str">
        <f>IF($B343="","",IFERROR(INDEX('Schlüssel'!$B$3:$B$502,MATCH($B343,'Schlüssel'!$A$3:$A$502,0)),"ID unbekannt"))</f>
        <v/>
      </c>
      <c r="D343" s="10"/>
      <c r="E343" s="10"/>
      <c r="F343" s="15"/>
      <c r="G343" s="15"/>
      <c r="H343" s="11" t="str">
        <f>IF($B343="","",IF($G343&lt;&gt;"","zurück",IF(AND($F343&lt;&gt;"",$F343&lt;TODAY()),"überfällig","offen")))</f>
        <v/>
      </c>
      <c r="I343" s="10"/>
    </row>
    <row r="344" spans="1:9" x14ac:dyDescent="0.25">
      <c r="A344" s="15"/>
      <c r="B344" s="10"/>
      <c r="C344" s="11" t="str">
        <f>IF($B344="","",IFERROR(INDEX('Schlüssel'!$B$3:$B$502,MATCH($B344,'Schlüssel'!$A$3:$A$502,0)),"ID unbekannt"))</f>
        <v/>
      </c>
      <c r="D344" s="10"/>
      <c r="E344" s="10"/>
      <c r="F344" s="15"/>
      <c r="G344" s="15"/>
      <c r="H344" s="11" t="str">
        <f>IF($B344="","",IF($G344&lt;&gt;"","zurück",IF(AND($F344&lt;&gt;"",$F344&lt;TODAY()),"überfällig","offen")))</f>
        <v/>
      </c>
      <c r="I344" s="10"/>
    </row>
    <row r="345" spans="1:9" x14ac:dyDescent="0.25">
      <c r="A345" s="15"/>
      <c r="B345" s="10"/>
      <c r="C345" s="11" t="str">
        <f>IF($B345="","",IFERROR(INDEX('Schlüssel'!$B$3:$B$502,MATCH($B345,'Schlüssel'!$A$3:$A$502,0)),"ID unbekannt"))</f>
        <v/>
      </c>
      <c r="D345" s="10"/>
      <c r="E345" s="10"/>
      <c r="F345" s="15"/>
      <c r="G345" s="15"/>
      <c r="H345" s="11" t="str">
        <f>IF($B345="","",IF($G345&lt;&gt;"","zurück",IF(AND($F345&lt;&gt;"",$F345&lt;TODAY()),"überfällig","offen")))</f>
        <v/>
      </c>
      <c r="I345" s="10"/>
    </row>
    <row r="346" spans="1:9" x14ac:dyDescent="0.25">
      <c r="A346" s="15"/>
      <c r="B346" s="10"/>
      <c r="C346" s="11" t="str">
        <f>IF($B346="","",IFERROR(INDEX('Schlüssel'!$B$3:$B$502,MATCH($B346,'Schlüssel'!$A$3:$A$502,0)),"ID unbekannt"))</f>
        <v/>
      </c>
      <c r="D346" s="10"/>
      <c r="E346" s="10"/>
      <c r="F346" s="15"/>
      <c r="G346" s="15"/>
      <c r="H346" s="11" t="str">
        <f>IF($B346="","",IF($G346&lt;&gt;"","zurück",IF(AND($F346&lt;&gt;"",$F346&lt;TODAY()),"überfällig","offen")))</f>
        <v/>
      </c>
      <c r="I346" s="10"/>
    </row>
    <row r="347" spans="1:9" x14ac:dyDescent="0.25">
      <c r="A347" s="15"/>
      <c r="B347" s="10"/>
      <c r="C347" s="11" t="str">
        <f>IF($B347="","",IFERROR(INDEX('Schlüssel'!$B$3:$B$502,MATCH($B347,'Schlüssel'!$A$3:$A$502,0)),"ID unbekannt"))</f>
        <v/>
      </c>
      <c r="D347" s="10"/>
      <c r="E347" s="10"/>
      <c r="F347" s="15"/>
      <c r="G347" s="15"/>
      <c r="H347" s="11" t="str">
        <f>IF($B347="","",IF($G347&lt;&gt;"","zurück",IF(AND($F347&lt;&gt;"",$F347&lt;TODAY()),"überfällig","offen")))</f>
        <v/>
      </c>
      <c r="I347" s="10"/>
    </row>
    <row r="348" spans="1:9" x14ac:dyDescent="0.25">
      <c r="A348" s="15"/>
      <c r="B348" s="10"/>
      <c r="C348" s="11" t="str">
        <f>IF($B348="","",IFERROR(INDEX('Schlüssel'!$B$3:$B$502,MATCH($B348,'Schlüssel'!$A$3:$A$502,0)),"ID unbekannt"))</f>
        <v/>
      </c>
      <c r="D348" s="10"/>
      <c r="E348" s="10"/>
      <c r="F348" s="15"/>
      <c r="G348" s="15"/>
      <c r="H348" s="11" t="str">
        <f>IF($B348="","",IF($G348&lt;&gt;"","zurück",IF(AND($F348&lt;&gt;"",$F348&lt;TODAY()),"überfällig","offen")))</f>
        <v/>
      </c>
      <c r="I348" s="10"/>
    </row>
    <row r="349" spans="1:9" x14ac:dyDescent="0.25">
      <c r="A349" s="15"/>
      <c r="B349" s="10"/>
      <c r="C349" s="11" t="str">
        <f>IF($B349="","",IFERROR(INDEX('Schlüssel'!$B$3:$B$502,MATCH($B349,'Schlüssel'!$A$3:$A$502,0)),"ID unbekannt"))</f>
        <v/>
      </c>
      <c r="D349" s="10"/>
      <c r="E349" s="10"/>
      <c r="F349" s="15"/>
      <c r="G349" s="15"/>
      <c r="H349" s="11" t="str">
        <f>IF($B349="","",IF($G349&lt;&gt;"","zurück",IF(AND($F349&lt;&gt;"",$F349&lt;TODAY()),"überfällig","offen")))</f>
        <v/>
      </c>
      <c r="I349" s="10"/>
    </row>
    <row r="350" spans="1:9" x14ac:dyDescent="0.25">
      <c r="A350" s="15"/>
      <c r="B350" s="10"/>
      <c r="C350" s="11" t="str">
        <f>IF($B350="","",IFERROR(INDEX('Schlüssel'!$B$3:$B$502,MATCH($B350,'Schlüssel'!$A$3:$A$502,0)),"ID unbekannt"))</f>
        <v/>
      </c>
      <c r="D350" s="10"/>
      <c r="E350" s="10"/>
      <c r="F350" s="15"/>
      <c r="G350" s="15"/>
      <c r="H350" s="11" t="str">
        <f>IF($B350="","",IF($G350&lt;&gt;"","zurück",IF(AND($F350&lt;&gt;"",$F350&lt;TODAY()),"überfällig","offen")))</f>
        <v/>
      </c>
      <c r="I350" s="10"/>
    </row>
    <row r="351" spans="1:9" x14ac:dyDescent="0.25">
      <c r="A351" s="15"/>
      <c r="B351" s="10"/>
      <c r="C351" s="11" t="str">
        <f>IF($B351="","",IFERROR(INDEX('Schlüssel'!$B$3:$B$502,MATCH($B351,'Schlüssel'!$A$3:$A$502,0)),"ID unbekannt"))</f>
        <v/>
      </c>
      <c r="D351" s="10"/>
      <c r="E351" s="10"/>
      <c r="F351" s="15"/>
      <c r="G351" s="15"/>
      <c r="H351" s="11" t="str">
        <f>IF($B351="","",IF($G351&lt;&gt;"","zurück",IF(AND($F351&lt;&gt;"",$F351&lt;TODAY()),"überfällig","offen")))</f>
        <v/>
      </c>
      <c r="I351" s="10"/>
    </row>
    <row r="352" spans="1:9" x14ac:dyDescent="0.25">
      <c r="A352" s="15"/>
      <c r="B352" s="10"/>
      <c r="C352" s="11" t="str">
        <f>IF($B352="","",IFERROR(INDEX('Schlüssel'!$B$3:$B$502,MATCH($B352,'Schlüssel'!$A$3:$A$502,0)),"ID unbekannt"))</f>
        <v/>
      </c>
      <c r="D352" s="10"/>
      <c r="E352" s="10"/>
      <c r="F352" s="15"/>
      <c r="G352" s="15"/>
      <c r="H352" s="11" t="str">
        <f>IF($B352="","",IF($G352&lt;&gt;"","zurück",IF(AND($F352&lt;&gt;"",$F352&lt;TODAY()),"überfällig","offen")))</f>
        <v/>
      </c>
      <c r="I352" s="10"/>
    </row>
    <row r="353" spans="1:9" x14ac:dyDescent="0.25">
      <c r="A353" s="15"/>
      <c r="B353" s="10"/>
      <c r="C353" s="11" t="str">
        <f>IF($B353="","",IFERROR(INDEX('Schlüssel'!$B$3:$B$502,MATCH($B353,'Schlüssel'!$A$3:$A$502,0)),"ID unbekannt"))</f>
        <v/>
      </c>
      <c r="D353" s="10"/>
      <c r="E353" s="10"/>
      <c r="F353" s="15"/>
      <c r="G353" s="15"/>
      <c r="H353" s="11" t="str">
        <f>IF($B353="","",IF($G353&lt;&gt;"","zurück",IF(AND($F353&lt;&gt;"",$F353&lt;TODAY()),"überfällig","offen")))</f>
        <v/>
      </c>
      <c r="I353" s="10"/>
    </row>
    <row r="354" spans="1:9" x14ac:dyDescent="0.25">
      <c r="A354" s="15"/>
      <c r="B354" s="10"/>
      <c r="C354" s="11" t="str">
        <f>IF($B354="","",IFERROR(INDEX('Schlüssel'!$B$3:$B$502,MATCH($B354,'Schlüssel'!$A$3:$A$502,0)),"ID unbekannt"))</f>
        <v/>
      </c>
      <c r="D354" s="10"/>
      <c r="E354" s="10"/>
      <c r="F354" s="15"/>
      <c r="G354" s="15"/>
      <c r="H354" s="11" t="str">
        <f>IF($B354="","",IF($G354&lt;&gt;"","zurück",IF(AND($F354&lt;&gt;"",$F354&lt;TODAY()),"überfällig","offen")))</f>
        <v/>
      </c>
      <c r="I354" s="10"/>
    </row>
    <row r="355" spans="1:9" x14ac:dyDescent="0.25">
      <c r="A355" s="15"/>
      <c r="B355" s="10"/>
      <c r="C355" s="11" t="str">
        <f>IF($B355="","",IFERROR(INDEX('Schlüssel'!$B$3:$B$502,MATCH($B355,'Schlüssel'!$A$3:$A$502,0)),"ID unbekannt"))</f>
        <v/>
      </c>
      <c r="D355" s="10"/>
      <c r="E355" s="10"/>
      <c r="F355" s="15"/>
      <c r="G355" s="15"/>
      <c r="H355" s="11" t="str">
        <f>IF($B355="","",IF($G355&lt;&gt;"","zurück",IF(AND($F355&lt;&gt;"",$F355&lt;TODAY()),"überfällig","offen")))</f>
        <v/>
      </c>
      <c r="I355" s="10"/>
    </row>
    <row r="356" spans="1:9" x14ac:dyDescent="0.25">
      <c r="A356" s="15"/>
      <c r="B356" s="10"/>
      <c r="C356" s="11" t="str">
        <f>IF($B356="","",IFERROR(INDEX('Schlüssel'!$B$3:$B$502,MATCH($B356,'Schlüssel'!$A$3:$A$502,0)),"ID unbekannt"))</f>
        <v/>
      </c>
      <c r="D356" s="10"/>
      <c r="E356" s="10"/>
      <c r="F356" s="15"/>
      <c r="G356" s="15"/>
      <c r="H356" s="11" t="str">
        <f>IF($B356="","",IF($G356&lt;&gt;"","zurück",IF(AND($F356&lt;&gt;"",$F356&lt;TODAY()),"überfällig","offen")))</f>
        <v/>
      </c>
      <c r="I356" s="10"/>
    </row>
    <row r="357" spans="1:9" x14ac:dyDescent="0.25">
      <c r="A357" s="15"/>
      <c r="B357" s="10"/>
      <c r="C357" s="11" t="str">
        <f>IF($B357="","",IFERROR(INDEX('Schlüssel'!$B$3:$B$502,MATCH($B357,'Schlüssel'!$A$3:$A$502,0)),"ID unbekannt"))</f>
        <v/>
      </c>
      <c r="D357" s="10"/>
      <c r="E357" s="10"/>
      <c r="F357" s="15"/>
      <c r="G357" s="15"/>
      <c r="H357" s="11" t="str">
        <f>IF($B357="","",IF($G357&lt;&gt;"","zurück",IF(AND($F357&lt;&gt;"",$F357&lt;TODAY()),"überfällig","offen")))</f>
        <v/>
      </c>
      <c r="I357" s="10"/>
    </row>
    <row r="358" spans="1:9" x14ac:dyDescent="0.25">
      <c r="A358" s="15"/>
      <c r="B358" s="10"/>
      <c r="C358" s="11" t="str">
        <f>IF($B358="","",IFERROR(INDEX('Schlüssel'!$B$3:$B$502,MATCH($B358,'Schlüssel'!$A$3:$A$502,0)),"ID unbekannt"))</f>
        <v/>
      </c>
      <c r="D358" s="10"/>
      <c r="E358" s="10"/>
      <c r="F358" s="15"/>
      <c r="G358" s="15"/>
      <c r="H358" s="11" t="str">
        <f>IF($B358="","",IF($G358&lt;&gt;"","zurück",IF(AND($F358&lt;&gt;"",$F358&lt;TODAY()),"überfällig","offen")))</f>
        <v/>
      </c>
      <c r="I358" s="10"/>
    </row>
    <row r="359" spans="1:9" x14ac:dyDescent="0.25">
      <c r="A359" s="15"/>
      <c r="B359" s="10"/>
      <c r="C359" s="11" t="str">
        <f>IF($B359="","",IFERROR(INDEX('Schlüssel'!$B$3:$B$502,MATCH($B359,'Schlüssel'!$A$3:$A$502,0)),"ID unbekannt"))</f>
        <v/>
      </c>
      <c r="D359" s="10"/>
      <c r="E359" s="10"/>
      <c r="F359" s="15"/>
      <c r="G359" s="15"/>
      <c r="H359" s="11" t="str">
        <f>IF($B359="","",IF($G359&lt;&gt;"","zurück",IF(AND($F359&lt;&gt;"",$F359&lt;TODAY()),"überfällig","offen")))</f>
        <v/>
      </c>
      <c r="I359" s="10"/>
    </row>
    <row r="360" spans="1:9" x14ac:dyDescent="0.25">
      <c r="A360" s="15"/>
      <c r="B360" s="10"/>
      <c r="C360" s="11" t="str">
        <f>IF($B360="","",IFERROR(INDEX('Schlüssel'!$B$3:$B$502,MATCH($B360,'Schlüssel'!$A$3:$A$502,0)),"ID unbekannt"))</f>
        <v/>
      </c>
      <c r="D360" s="10"/>
      <c r="E360" s="10"/>
      <c r="F360" s="15"/>
      <c r="G360" s="15"/>
      <c r="H360" s="11" t="str">
        <f>IF($B360="","",IF($G360&lt;&gt;"","zurück",IF(AND($F360&lt;&gt;"",$F360&lt;TODAY()),"überfällig","offen")))</f>
        <v/>
      </c>
      <c r="I360" s="10"/>
    </row>
    <row r="361" spans="1:9" x14ac:dyDescent="0.25">
      <c r="A361" s="15"/>
      <c r="B361" s="10"/>
      <c r="C361" s="11" t="str">
        <f>IF($B361="","",IFERROR(INDEX('Schlüssel'!$B$3:$B$502,MATCH($B361,'Schlüssel'!$A$3:$A$502,0)),"ID unbekannt"))</f>
        <v/>
      </c>
      <c r="D361" s="10"/>
      <c r="E361" s="10"/>
      <c r="F361" s="15"/>
      <c r="G361" s="15"/>
      <c r="H361" s="11" t="str">
        <f>IF($B361="","",IF($G361&lt;&gt;"","zurück",IF(AND($F361&lt;&gt;"",$F361&lt;TODAY()),"überfällig","offen")))</f>
        <v/>
      </c>
      <c r="I361" s="10"/>
    </row>
    <row r="362" spans="1:9" x14ac:dyDescent="0.25">
      <c r="A362" s="15"/>
      <c r="B362" s="10"/>
      <c r="C362" s="11" t="str">
        <f>IF($B362="","",IFERROR(INDEX('Schlüssel'!$B$3:$B$502,MATCH($B362,'Schlüssel'!$A$3:$A$502,0)),"ID unbekannt"))</f>
        <v/>
      </c>
      <c r="D362" s="10"/>
      <c r="E362" s="10"/>
      <c r="F362" s="15"/>
      <c r="G362" s="15"/>
      <c r="H362" s="11" t="str">
        <f>IF($B362="","",IF($G362&lt;&gt;"","zurück",IF(AND($F362&lt;&gt;"",$F362&lt;TODAY()),"überfällig","offen")))</f>
        <v/>
      </c>
      <c r="I362" s="10"/>
    </row>
    <row r="363" spans="1:9" x14ac:dyDescent="0.25">
      <c r="A363" s="15"/>
      <c r="B363" s="10"/>
      <c r="C363" s="11" t="str">
        <f>IF($B363="","",IFERROR(INDEX('Schlüssel'!$B$3:$B$502,MATCH($B363,'Schlüssel'!$A$3:$A$502,0)),"ID unbekannt"))</f>
        <v/>
      </c>
      <c r="D363" s="10"/>
      <c r="E363" s="10"/>
      <c r="F363" s="15"/>
      <c r="G363" s="15"/>
      <c r="H363" s="11" t="str">
        <f>IF($B363="","",IF($G363&lt;&gt;"","zurück",IF(AND($F363&lt;&gt;"",$F363&lt;TODAY()),"überfällig","offen")))</f>
        <v/>
      </c>
      <c r="I363" s="10"/>
    </row>
    <row r="364" spans="1:9" x14ac:dyDescent="0.25">
      <c r="A364" s="15"/>
      <c r="B364" s="10"/>
      <c r="C364" s="11" t="str">
        <f>IF($B364="","",IFERROR(INDEX('Schlüssel'!$B$3:$B$502,MATCH($B364,'Schlüssel'!$A$3:$A$502,0)),"ID unbekannt"))</f>
        <v/>
      </c>
      <c r="D364" s="10"/>
      <c r="E364" s="10"/>
      <c r="F364" s="15"/>
      <c r="G364" s="15"/>
      <c r="H364" s="11" t="str">
        <f>IF($B364="","",IF($G364&lt;&gt;"","zurück",IF(AND($F364&lt;&gt;"",$F364&lt;TODAY()),"überfällig","offen")))</f>
        <v/>
      </c>
      <c r="I364" s="10"/>
    </row>
    <row r="365" spans="1:9" x14ac:dyDescent="0.25">
      <c r="A365" s="15"/>
      <c r="B365" s="10"/>
      <c r="C365" s="11" t="str">
        <f>IF($B365="","",IFERROR(INDEX('Schlüssel'!$B$3:$B$502,MATCH($B365,'Schlüssel'!$A$3:$A$502,0)),"ID unbekannt"))</f>
        <v/>
      </c>
      <c r="D365" s="10"/>
      <c r="E365" s="10"/>
      <c r="F365" s="15"/>
      <c r="G365" s="15"/>
      <c r="H365" s="11" t="str">
        <f>IF($B365="","",IF($G365&lt;&gt;"","zurück",IF(AND($F365&lt;&gt;"",$F365&lt;TODAY()),"überfällig","offen")))</f>
        <v/>
      </c>
      <c r="I365" s="10"/>
    </row>
    <row r="366" spans="1:9" x14ac:dyDescent="0.25">
      <c r="A366" s="15"/>
      <c r="B366" s="10"/>
      <c r="C366" s="11" t="str">
        <f>IF($B366="","",IFERROR(INDEX('Schlüssel'!$B$3:$B$502,MATCH($B366,'Schlüssel'!$A$3:$A$502,0)),"ID unbekannt"))</f>
        <v/>
      </c>
      <c r="D366" s="10"/>
      <c r="E366" s="10"/>
      <c r="F366" s="15"/>
      <c r="G366" s="15"/>
      <c r="H366" s="11" t="str">
        <f>IF($B366="","",IF($G366&lt;&gt;"","zurück",IF(AND($F366&lt;&gt;"",$F366&lt;TODAY()),"überfällig","offen")))</f>
        <v/>
      </c>
      <c r="I366" s="10"/>
    </row>
    <row r="367" spans="1:9" x14ac:dyDescent="0.25">
      <c r="A367" s="15"/>
      <c r="B367" s="10"/>
      <c r="C367" s="11" t="str">
        <f>IF($B367="","",IFERROR(INDEX('Schlüssel'!$B$3:$B$502,MATCH($B367,'Schlüssel'!$A$3:$A$502,0)),"ID unbekannt"))</f>
        <v/>
      </c>
      <c r="D367" s="10"/>
      <c r="E367" s="10"/>
      <c r="F367" s="15"/>
      <c r="G367" s="15"/>
      <c r="H367" s="11" t="str">
        <f>IF($B367="","",IF($G367&lt;&gt;"","zurück",IF(AND($F367&lt;&gt;"",$F367&lt;TODAY()),"überfällig","offen")))</f>
        <v/>
      </c>
      <c r="I367" s="10"/>
    </row>
    <row r="368" spans="1:9" x14ac:dyDescent="0.25">
      <c r="A368" s="15"/>
      <c r="B368" s="10"/>
      <c r="C368" s="11" t="str">
        <f>IF($B368="","",IFERROR(INDEX('Schlüssel'!$B$3:$B$502,MATCH($B368,'Schlüssel'!$A$3:$A$502,0)),"ID unbekannt"))</f>
        <v/>
      </c>
      <c r="D368" s="10"/>
      <c r="E368" s="10"/>
      <c r="F368" s="15"/>
      <c r="G368" s="15"/>
      <c r="H368" s="11" t="str">
        <f>IF($B368="","",IF($G368&lt;&gt;"","zurück",IF(AND($F368&lt;&gt;"",$F368&lt;TODAY()),"überfällig","offen")))</f>
        <v/>
      </c>
      <c r="I368" s="10"/>
    </row>
    <row r="369" spans="1:9" x14ac:dyDescent="0.25">
      <c r="A369" s="15"/>
      <c r="B369" s="10"/>
      <c r="C369" s="11" t="str">
        <f>IF($B369="","",IFERROR(INDEX('Schlüssel'!$B$3:$B$502,MATCH($B369,'Schlüssel'!$A$3:$A$502,0)),"ID unbekannt"))</f>
        <v/>
      </c>
      <c r="D369" s="10"/>
      <c r="E369" s="10"/>
      <c r="F369" s="15"/>
      <c r="G369" s="15"/>
      <c r="H369" s="11" t="str">
        <f>IF($B369="","",IF($G369&lt;&gt;"","zurück",IF(AND($F369&lt;&gt;"",$F369&lt;TODAY()),"überfällig","offen")))</f>
        <v/>
      </c>
      <c r="I369" s="10"/>
    </row>
    <row r="370" spans="1:9" x14ac:dyDescent="0.25">
      <c r="A370" s="15"/>
      <c r="B370" s="10"/>
      <c r="C370" s="11" t="str">
        <f>IF($B370="","",IFERROR(INDEX('Schlüssel'!$B$3:$B$502,MATCH($B370,'Schlüssel'!$A$3:$A$502,0)),"ID unbekannt"))</f>
        <v/>
      </c>
      <c r="D370" s="10"/>
      <c r="E370" s="10"/>
      <c r="F370" s="15"/>
      <c r="G370" s="15"/>
      <c r="H370" s="11" t="str">
        <f>IF($B370="","",IF($G370&lt;&gt;"","zurück",IF(AND($F370&lt;&gt;"",$F370&lt;TODAY()),"überfällig","offen")))</f>
        <v/>
      </c>
      <c r="I370" s="10"/>
    </row>
    <row r="371" spans="1:9" x14ac:dyDescent="0.25">
      <c r="A371" s="15"/>
      <c r="B371" s="10"/>
      <c r="C371" s="11" t="str">
        <f>IF($B371="","",IFERROR(INDEX('Schlüssel'!$B$3:$B$502,MATCH($B371,'Schlüssel'!$A$3:$A$502,0)),"ID unbekannt"))</f>
        <v/>
      </c>
      <c r="D371" s="10"/>
      <c r="E371" s="10"/>
      <c r="F371" s="15"/>
      <c r="G371" s="15"/>
      <c r="H371" s="11" t="str">
        <f>IF($B371="","",IF($G371&lt;&gt;"","zurück",IF(AND($F371&lt;&gt;"",$F371&lt;TODAY()),"überfällig","offen")))</f>
        <v/>
      </c>
      <c r="I371" s="10"/>
    </row>
    <row r="372" spans="1:9" x14ac:dyDescent="0.25">
      <c r="A372" s="15"/>
      <c r="B372" s="10"/>
      <c r="C372" s="11" t="str">
        <f>IF($B372="","",IFERROR(INDEX('Schlüssel'!$B$3:$B$502,MATCH($B372,'Schlüssel'!$A$3:$A$502,0)),"ID unbekannt"))</f>
        <v/>
      </c>
      <c r="D372" s="10"/>
      <c r="E372" s="10"/>
      <c r="F372" s="15"/>
      <c r="G372" s="15"/>
      <c r="H372" s="11" t="str">
        <f>IF($B372="","",IF($G372&lt;&gt;"","zurück",IF(AND($F372&lt;&gt;"",$F372&lt;TODAY()),"überfällig","offen")))</f>
        <v/>
      </c>
      <c r="I372" s="10"/>
    </row>
    <row r="373" spans="1:9" x14ac:dyDescent="0.25">
      <c r="A373" s="15"/>
      <c r="B373" s="10"/>
      <c r="C373" s="11" t="str">
        <f>IF($B373="","",IFERROR(INDEX('Schlüssel'!$B$3:$B$502,MATCH($B373,'Schlüssel'!$A$3:$A$502,0)),"ID unbekannt"))</f>
        <v/>
      </c>
      <c r="D373" s="10"/>
      <c r="E373" s="10"/>
      <c r="F373" s="15"/>
      <c r="G373" s="15"/>
      <c r="H373" s="11" t="str">
        <f>IF($B373="","",IF($G373&lt;&gt;"","zurück",IF(AND($F373&lt;&gt;"",$F373&lt;TODAY()),"überfällig","offen")))</f>
        <v/>
      </c>
      <c r="I373" s="10"/>
    </row>
    <row r="374" spans="1:9" x14ac:dyDescent="0.25">
      <c r="A374" s="15"/>
      <c r="B374" s="10"/>
      <c r="C374" s="11" t="str">
        <f>IF($B374="","",IFERROR(INDEX('Schlüssel'!$B$3:$B$502,MATCH($B374,'Schlüssel'!$A$3:$A$502,0)),"ID unbekannt"))</f>
        <v/>
      </c>
      <c r="D374" s="10"/>
      <c r="E374" s="10"/>
      <c r="F374" s="15"/>
      <c r="G374" s="15"/>
      <c r="H374" s="11" t="str">
        <f>IF($B374="","",IF($G374&lt;&gt;"","zurück",IF(AND($F374&lt;&gt;"",$F374&lt;TODAY()),"überfällig","offen")))</f>
        <v/>
      </c>
      <c r="I374" s="10"/>
    </row>
    <row r="375" spans="1:9" x14ac:dyDescent="0.25">
      <c r="A375" s="15"/>
      <c r="B375" s="10"/>
      <c r="C375" s="11" t="str">
        <f>IF($B375="","",IFERROR(INDEX('Schlüssel'!$B$3:$B$502,MATCH($B375,'Schlüssel'!$A$3:$A$502,0)),"ID unbekannt"))</f>
        <v/>
      </c>
      <c r="D375" s="10"/>
      <c r="E375" s="10"/>
      <c r="F375" s="15"/>
      <c r="G375" s="15"/>
      <c r="H375" s="11" t="str">
        <f>IF($B375="","",IF($G375&lt;&gt;"","zurück",IF(AND($F375&lt;&gt;"",$F375&lt;TODAY()),"überfällig","offen")))</f>
        <v/>
      </c>
      <c r="I375" s="10"/>
    </row>
    <row r="376" spans="1:9" x14ac:dyDescent="0.25">
      <c r="A376" s="15"/>
      <c r="B376" s="10"/>
      <c r="C376" s="11" t="str">
        <f>IF($B376="","",IFERROR(INDEX('Schlüssel'!$B$3:$B$502,MATCH($B376,'Schlüssel'!$A$3:$A$502,0)),"ID unbekannt"))</f>
        <v/>
      </c>
      <c r="D376" s="10"/>
      <c r="E376" s="10"/>
      <c r="F376" s="15"/>
      <c r="G376" s="15"/>
      <c r="H376" s="11" t="str">
        <f>IF($B376="","",IF($G376&lt;&gt;"","zurück",IF(AND($F376&lt;&gt;"",$F376&lt;TODAY()),"überfällig","offen")))</f>
        <v/>
      </c>
      <c r="I376" s="10"/>
    </row>
    <row r="377" spans="1:9" x14ac:dyDescent="0.25">
      <c r="A377" s="15"/>
      <c r="B377" s="10"/>
      <c r="C377" s="11" t="str">
        <f>IF($B377="","",IFERROR(INDEX('Schlüssel'!$B$3:$B$502,MATCH($B377,'Schlüssel'!$A$3:$A$502,0)),"ID unbekannt"))</f>
        <v/>
      </c>
      <c r="D377" s="10"/>
      <c r="E377" s="10"/>
      <c r="F377" s="15"/>
      <c r="G377" s="15"/>
      <c r="H377" s="11" t="str">
        <f>IF($B377="","",IF($G377&lt;&gt;"","zurück",IF(AND($F377&lt;&gt;"",$F377&lt;TODAY()),"überfällig","offen")))</f>
        <v/>
      </c>
      <c r="I377" s="10"/>
    </row>
    <row r="378" spans="1:9" x14ac:dyDescent="0.25">
      <c r="A378" s="15"/>
      <c r="B378" s="10"/>
      <c r="C378" s="11" t="str">
        <f>IF($B378="","",IFERROR(INDEX('Schlüssel'!$B$3:$B$502,MATCH($B378,'Schlüssel'!$A$3:$A$502,0)),"ID unbekannt"))</f>
        <v/>
      </c>
      <c r="D378" s="10"/>
      <c r="E378" s="10"/>
      <c r="F378" s="15"/>
      <c r="G378" s="15"/>
      <c r="H378" s="11" t="str">
        <f>IF($B378="","",IF($G378&lt;&gt;"","zurück",IF(AND($F378&lt;&gt;"",$F378&lt;TODAY()),"überfällig","offen")))</f>
        <v/>
      </c>
      <c r="I378" s="10"/>
    </row>
    <row r="379" spans="1:9" x14ac:dyDescent="0.25">
      <c r="A379" s="15"/>
      <c r="B379" s="10"/>
      <c r="C379" s="11" t="str">
        <f>IF($B379="","",IFERROR(INDEX('Schlüssel'!$B$3:$B$502,MATCH($B379,'Schlüssel'!$A$3:$A$502,0)),"ID unbekannt"))</f>
        <v/>
      </c>
      <c r="D379" s="10"/>
      <c r="E379" s="10"/>
      <c r="F379" s="15"/>
      <c r="G379" s="15"/>
      <c r="H379" s="11" t="str">
        <f>IF($B379="","",IF($G379&lt;&gt;"","zurück",IF(AND($F379&lt;&gt;"",$F379&lt;TODAY()),"überfällig","offen")))</f>
        <v/>
      </c>
      <c r="I379" s="10"/>
    </row>
    <row r="380" spans="1:9" x14ac:dyDescent="0.25">
      <c r="A380" s="15"/>
      <c r="B380" s="10"/>
      <c r="C380" s="11" t="str">
        <f>IF($B380="","",IFERROR(INDEX('Schlüssel'!$B$3:$B$502,MATCH($B380,'Schlüssel'!$A$3:$A$502,0)),"ID unbekannt"))</f>
        <v/>
      </c>
      <c r="D380" s="10"/>
      <c r="E380" s="10"/>
      <c r="F380" s="15"/>
      <c r="G380" s="15"/>
      <c r="H380" s="11" t="str">
        <f>IF($B380="","",IF($G380&lt;&gt;"","zurück",IF(AND($F380&lt;&gt;"",$F380&lt;TODAY()),"überfällig","offen")))</f>
        <v/>
      </c>
      <c r="I380" s="10"/>
    </row>
    <row r="381" spans="1:9" x14ac:dyDescent="0.25">
      <c r="A381" s="15"/>
      <c r="B381" s="10"/>
      <c r="C381" s="11" t="str">
        <f>IF($B381="","",IFERROR(INDEX('Schlüssel'!$B$3:$B$502,MATCH($B381,'Schlüssel'!$A$3:$A$502,0)),"ID unbekannt"))</f>
        <v/>
      </c>
      <c r="D381" s="10"/>
      <c r="E381" s="10"/>
      <c r="F381" s="15"/>
      <c r="G381" s="15"/>
      <c r="H381" s="11" t="str">
        <f>IF($B381="","",IF($G381&lt;&gt;"","zurück",IF(AND($F381&lt;&gt;"",$F381&lt;TODAY()),"überfällig","offen")))</f>
        <v/>
      </c>
      <c r="I381" s="10"/>
    </row>
    <row r="382" spans="1:9" x14ac:dyDescent="0.25">
      <c r="A382" s="15"/>
      <c r="B382" s="10"/>
      <c r="C382" s="11" t="str">
        <f>IF($B382="","",IFERROR(INDEX('Schlüssel'!$B$3:$B$502,MATCH($B382,'Schlüssel'!$A$3:$A$502,0)),"ID unbekannt"))</f>
        <v/>
      </c>
      <c r="D382" s="10"/>
      <c r="E382" s="10"/>
      <c r="F382" s="15"/>
      <c r="G382" s="15"/>
      <c r="H382" s="11" t="str">
        <f>IF($B382="","",IF($G382&lt;&gt;"","zurück",IF(AND($F382&lt;&gt;"",$F382&lt;TODAY()),"überfällig","offen")))</f>
        <v/>
      </c>
      <c r="I382" s="10"/>
    </row>
    <row r="383" spans="1:9" x14ac:dyDescent="0.25">
      <c r="A383" s="15"/>
      <c r="B383" s="10"/>
      <c r="C383" s="11" t="str">
        <f>IF($B383="","",IFERROR(INDEX('Schlüssel'!$B$3:$B$502,MATCH($B383,'Schlüssel'!$A$3:$A$502,0)),"ID unbekannt"))</f>
        <v/>
      </c>
      <c r="D383" s="10"/>
      <c r="E383" s="10"/>
      <c r="F383" s="15"/>
      <c r="G383" s="15"/>
      <c r="H383" s="11" t="str">
        <f>IF($B383="","",IF($G383&lt;&gt;"","zurück",IF(AND($F383&lt;&gt;"",$F383&lt;TODAY()),"überfällig","offen")))</f>
        <v/>
      </c>
      <c r="I383" s="10"/>
    </row>
    <row r="384" spans="1:9" x14ac:dyDescent="0.25">
      <c r="A384" s="15"/>
      <c r="B384" s="10"/>
      <c r="C384" s="11" t="str">
        <f>IF($B384="","",IFERROR(INDEX('Schlüssel'!$B$3:$B$502,MATCH($B384,'Schlüssel'!$A$3:$A$502,0)),"ID unbekannt"))</f>
        <v/>
      </c>
      <c r="D384" s="10"/>
      <c r="E384" s="10"/>
      <c r="F384" s="15"/>
      <c r="G384" s="15"/>
      <c r="H384" s="11" t="str">
        <f>IF($B384="","",IF($G384&lt;&gt;"","zurück",IF(AND($F384&lt;&gt;"",$F384&lt;TODAY()),"überfällig","offen")))</f>
        <v/>
      </c>
      <c r="I384" s="10"/>
    </row>
    <row r="385" spans="1:9" x14ac:dyDescent="0.25">
      <c r="A385" s="15"/>
      <c r="B385" s="10"/>
      <c r="C385" s="11" t="str">
        <f>IF($B385="","",IFERROR(INDEX('Schlüssel'!$B$3:$B$502,MATCH($B385,'Schlüssel'!$A$3:$A$502,0)),"ID unbekannt"))</f>
        <v/>
      </c>
      <c r="D385" s="10"/>
      <c r="E385" s="10"/>
      <c r="F385" s="15"/>
      <c r="G385" s="15"/>
      <c r="H385" s="11" t="str">
        <f>IF($B385="","",IF($G385&lt;&gt;"","zurück",IF(AND($F385&lt;&gt;"",$F385&lt;TODAY()),"überfällig","offen")))</f>
        <v/>
      </c>
      <c r="I385" s="10"/>
    </row>
    <row r="386" spans="1:9" x14ac:dyDescent="0.25">
      <c r="A386" s="15"/>
      <c r="B386" s="10"/>
      <c r="C386" s="11" t="str">
        <f>IF($B386="","",IFERROR(INDEX('Schlüssel'!$B$3:$B$502,MATCH($B386,'Schlüssel'!$A$3:$A$502,0)),"ID unbekannt"))</f>
        <v/>
      </c>
      <c r="D386" s="10"/>
      <c r="E386" s="10"/>
      <c r="F386" s="15"/>
      <c r="G386" s="15"/>
      <c r="H386" s="11" t="str">
        <f>IF($B386="","",IF($G386&lt;&gt;"","zurück",IF(AND($F386&lt;&gt;"",$F386&lt;TODAY()),"überfällig","offen")))</f>
        <v/>
      </c>
      <c r="I386" s="10"/>
    </row>
    <row r="387" spans="1:9" x14ac:dyDescent="0.25">
      <c r="A387" s="15"/>
      <c r="B387" s="10"/>
      <c r="C387" s="11" t="str">
        <f>IF($B387="","",IFERROR(INDEX('Schlüssel'!$B$3:$B$502,MATCH($B387,'Schlüssel'!$A$3:$A$502,0)),"ID unbekannt"))</f>
        <v/>
      </c>
      <c r="D387" s="10"/>
      <c r="E387" s="10"/>
      <c r="F387" s="15"/>
      <c r="G387" s="15"/>
      <c r="H387" s="11" t="str">
        <f>IF($B387="","",IF($G387&lt;&gt;"","zurück",IF(AND($F387&lt;&gt;"",$F387&lt;TODAY()),"überfällig","offen")))</f>
        <v/>
      </c>
      <c r="I387" s="10"/>
    </row>
    <row r="388" spans="1:9" x14ac:dyDescent="0.25">
      <c r="A388" s="15"/>
      <c r="B388" s="10"/>
      <c r="C388" s="11" t="str">
        <f>IF($B388="","",IFERROR(INDEX('Schlüssel'!$B$3:$B$502,MATCH($B388,'Schlüssel'!$A$3:$A$502,0)),"ID unbekannt"))</f>
        <v/>
      </c>
      <c r="D388" s="10"/>
      <c r="E388" s="10"/>
      <c r="F388" s="15"/>
      <c r="G388" s="15"/>
      <c r="H388" s="11" t="str">
        <f>IF($B388="","",IF($G388&lt;&gt;"","zurück",IF(AND($F388&lt;&gt;"",$F388&lt;TODAY()),"überfällig","offen")))</f>
        <v/>
      </c>
      <c r="I388" s="10"/>
    </row>
    <row r="389" spans="1:9" x14ac:dyDescent="0.25">
      <c r="A389" s="15"/>
      <c r="B389" s="10"/>
      <c r="C389" s="11" t="str">
        <f>IF($B389="","",IFERROR(INDEX('Schlüssel'!$B$3:$B$502,MATCH($B389,'Schlüssel'!$A$3:$A$502,0)),"ID unbekannt"))</f>
        <v/>
      </c>
      <c r="D389" s="10"/>
      <c r="E389" s="10"/>
      <c r="F389" s="15"/>
      <c r="G389" s="15"/>
      <c r="H389" s="11" t="str">
        <f>IF($B389="","",IF($G389&lt;&gt;"","zurück",IF(AND($F389&lt;&gt;"",$F389&lt;TODAY()),"überfällig","offen")))</f>
        <v/>
      </c>
      <c r="I389" s="10"/>
    </row>
    <row r="390" spans="1:9" x14ac:dyDescent="0.25">
      <c r="A390" s="15"/>
      <c r="B390" s="10"/>
      <c r="C390" s="11" t="str">
        <f>IF($B390="","",IFERROR(INDEX('Schlüssel'!$B$3:$B$502,MATCH($B390,'Schlüssel'!$A$3:$A$502,0)),"ID unbekannt"))</f>
        <v/>
      </c>
      <c r="D390" s="10"/>
      <c r="E390" s="10"/>
      <c r="F390" s="15"/>
      <c r="G390" s="15"/>
      <c r="H390" s="11" t="str">
        <f>IF($B390="","",IF($G390&lt;&gt;"","zurück",IF(AND($F390&lt;&gt;"",$F390&lt;TODAY()),"überfällig","offen")))</f>
        <v/>
      </c>
      <c r="I390" s="10"/>
    </row>
    <row r="391" spans="1:9" x14ac:dyDescent="0.25">
      <c r="A391" s="15"/>
      <c r="B391" s="10"/>
      <c r="C391" s="11" t="str">
        <f>IF($B391="","",IFERROR(INDEX('Schlüssel'!$B$3:$B$502,MATCH($B391,'Schlüssel'!$A$3:$A$502,0)),"ID unbekannt"))</f>
        <v/>
      </c>
      <c r="D391" s="10"/>
      <c r="E391" s="10"/>
      <c r="F391" s="15"/>
      <c r="G391" s="15"/>
      <c r="H391" s="11" t="str">
        <f>IF($B391="","",IF($G391&lt;&gt;"","zurück",IF(AND($F391&lt;&gt;"",$F391&lt;TODAY()),"überfällig","offen")))</f>
        <v/>
      </c>
      <c r="I391" s="10"/>
    </row>
    <row r="392" spans="1:9" x14ac:dyDescent="0.25">
      <c r="A392" s="15"/>
      <c r="B392" s="10"/>
      <c r="C392" s="11" t="str">
        <f>IF($B392="","",IFERROR(INDEX('Schlüssel'!$B$3:$B$502,MATCH($B392,'Schlüssel'!$A$3:$A$502,0)),"ID unbekannt"))</f>
        <v/>
      </c>
      <c r="D392" s="10"/>
      <c r="E392" s="10"/>
      <c r="F392" s="15"/>
      <c r="G392" s="15"/>
      <c r="H392" s="11" t="str">
        <f>IF($B392="","",IF($G392&lt;&gt;"","zurück",IF(AND($F392&lt;&gt;"",$F392&lt;TODAY()),"überfällig","offen")))</f>
        <v/>
      </c>
      <c r="I392" s="10"/>
    </row>
    <row r="393" spans="1:9" x14ac:dyDescent="0.25">
      <c r="A393" s="15"/>
      <c r="B393" s="10"/>
      <c r="C393" s="11" t="str">
        <f>IF($B393="","",IFERROR(INDEX('Schlüssel'!$B$3:$B$502,MATCH($B393,'Schlüssel'!$A$3:$A$502,0)),"ID unbekannt"))</f>
        <v/>
      </c>
      <c r="D393" s="10"/>
      <c r="E393" s="10"/>
      <c r="F393" s="15"/>
      <c r="G393" s="15"/>
      <c r="H393" s="11" t="str">
        <f>IF($B393="","",IF($G393&lt;&gt;"","zurück",IF(AND($F393&lt;&gt;"",$F393&lt;TODAY()),"überfällig","offen")))</f>
        <v/>
      </c>
      <c r="I393" s="10"/>
    </row>
    <row r="394" spans="1:9" x14ac:dyDescent="0.25">
      <c r="A394" s="15"/>
      <c r="B394" s="10"/>
      <c r="C394" s="11" t="str">
        <f>IF($B394="","",IFERROR(INDEX('Schlüssel'!$B$3:$B$502,MATCH($B394,'Schlüssel'!$A$3:$A$502,0)),"ID unbekannt"))</f>
        <v/>
      </c>
      <c r="D394" s="10"/>
      <c r="E394" s="10"/>
      <c r="F394" s="15"/>
      <c r="G394" s="15"/>
      <c r="H394" s="11" t="str">
        <f>IF($B394="","",IF($G394&lt;&gt;"","zurück",IF(AND($F394&lt;&gt;"",$F394&lt;TODAY()),"überfällig","offen")))</f>
        <v/>
      </c>
      <c r="I394" s="10"/>
    </row>
    <row r="395" spans="1:9" x14ac:dyDescent="0.25">
      <c r="A395" s="15"/>
      <c r="B395" s="10"/>
      <c r="C395" s="11" t="str">
        <f>IF($B395="","",IFERROR(INDEX('Schlüssel'!$B$3:$B$502,MATCH($B395,'Schlüssel'!$A$3:$A$502,0)),"ID unbekannt"))</f>
        <v/>
      </c>
      <c r="D395" s="10"/>
      <c r="E395" s="10"/>
      <c r="F395" s="15"/>
      <c r="G395" s="15"/>
      <c r="H395" s="11" t="str">
        <f>IF($B395="","",IF($G395&lt;&gt;"","zurück",IF(AND($F395&lt;&gt;"",$F395&lt;TODAY()),"überfällig","offen")))</f>
        <v/>
      </c>
      <c r="I395" s="10"/>
    </row>
    <row r="396" spans="1:9" x14ac:dyDescent="0.25">
      <c r="A396" s="15"/>
      <c r="B396" s="10"/>
      <c r="C396" s="11" t="str">
        <f>IF($B396="","",IFERROR(INDEX('Schlüssel'!$B$3:$B$502,MATCH($B396,'Schlüssel'!$A$3:$A$502,0)),"ID unbekannt"))</f>
        <v/>
      </c>
      <c r="D396" s="10"/>
      <c r="E396" s="10"/>
      <c r="F396" s="15"/>
      <c r="G396" s="15"/>
      <c r="H396" s="11" t="str">
        <f>IF($B396="","",IF($G396&lt;&gt;"","zurück",IF(AND($F396&lt;&gt;"",$F396&lt;TODAY()),"überfällig","offen")))</f>
        <v/>
      </c>
      <c r="I396" s="10"/>
    </row>
    <row r="397" spans="1:9" x14ac:dyDescent="0.25">
      <c r="A397" s="15"/>
      <c r="B397" s="10"/>
      <c r="C397" s="11" t="str">
        <f>IF($B397="","",IFERROR(INDEX('Schlüssel'!$B$3:$B$502,MATCH($B397,'Schlüssel'!$A$3:$A$502,0)),"ID unbekannt"))</f>
        <v/>
      </c>
      <c r="D397" s="10"/>
      <c r="E397" s="10"/>
      <c r="F397" s="15"/>
      <c r="G397" s="15"/>
      <c r="H397" s="11" t="str">
        <f>IF($B397="","",IF($G397&lt;&gt;"","zurück",IF(AND($F397&lt;&gt;"",$F397&lt;TODAY()),"überfällig","offen")))</f>
        <v/>
      </c>
      <c r="I397" s="10"/>
    </row>
    <row r="398" spans="1:9" x14ac:dyDescent="0.25">
      <c r="A398" s="15"/>
      <c r="B398" s="10"/>
      <c r="C398" s="11" t="str">
        <f>IF($B398="","",IFERROR(INDEX('Schlüssel'!$B$3:$B$502,MATCH($B398,'Schlüssel'!$A$3:$A$502,0)),"ID unbekannt"))</f>
        <v/>
      </c>
      <c r="D398" s="10"/>
      <c r="E398" s="10"/>
      <c r="F398" s="15"/>
      <c r="G398" s="15"/>
      <c r="H398" s="11" t="str">
        <f>IF($B398="","",IF($G398&lt;&gt;"","zurück",IF(AND($F398&lt;&gt;"",$F398&lt;TODAY()),"überfällig","offen")))</f>
        <v/>
      </c>
      <c r="I398" s="10"/>
    </row>
    <row r="399" spans="1:9" x14ac:dyDescent="0.25">
      <c r="A399" s="15"/>
      <c r="B399" s="10"/>
      <c r="C399" s="11" t="str">
        <f>IF($B399="","",IFERROR(INDEX('Schlüssel'!$B$3:$B$502,MATCH($B399,'Schlüssel'!$A$3:$A$502,0)),"ID unbekannt"))</f>
        <v/>
      </c>
      <c r="D399" s="10"/>
      <c r="E399" s="10"/>
      <c r="F399" s="15"/>
      <c r="G399" s="15"/>
      <c r="H399" s="11" t="str">
        <f>IF($B399="","",IF($G399&lt;&gt;"","zurück",IF(AND($F399&lt;&gt;"",$F399&lt;TODAY()),"überfällig","offen")))</f>
        <v/>
      </c>
      <c r="I399" s="10"/>
    </row>
    <row r="400" spans="1:9" x14ac:dyDescent="0.25">
      <c r="A400" s="15"/>
      <c r="B400" s="10"/>
      <c r="C400" s="11" t="str">
        <f>IF($B400="","",IFERROR(INDEX('Schlüssel'!$B$3:$B$502,MATCH($B400,'Schlüssel'!$A$3:$A$502,0)),"ID unbekannt"))</f>
        <v/>
      </c>
      <c r="D400" s="10"/>
      <c r="E400" s="10"/>
      <c r="F400" s="15"/>
      <c r="G400" s="15"/>
      <c r="H400" s="11" t="str">
        <f>IF($B400="","",IF($G400&lt;&gt;"","zurück",IF(AND($F400&lt;&gt;"",$F400&lt;TODAY()),"überfällig","offen")))</f>
        <v/>
      </c>
      <c r="I400" s="10"/>
    </row>
    <row r="401" spans="1:9" x14ac:dyDescent="0.25">
      <c r="A401" s="15"/>
      <c r="B401" s="10"/>
      <c r="C401" s="11" t="str">
        <f>IF($B401="","",IFERROR(INDEX('Schlüssel'!$B$3:$B$502,MATCH($B401,'Schlüssel'!$A$3:$A$502,0)),"ID unbekannt"))</f>
        <v/>
      </c>
      <c r="D401" s="10"/>
      <c r="E401" s="10"/>
      <c r="F401" s="15"/>
      <c r="G401" s="15"/>
      <c r="H401" s="11" t="str">
        <f>IF($B401="","",IF($G401&lt;&gt;"","zurück",IF(AND($F401&lt;&gt;"",$F401&lt;TODAY()),"überfällig","offen")))</f>
        <v/>
      </c>
      <c r="I401" s="10"/>
    </row>
    <row r="402" spans="1:9" x14ac:dyDescent="0.25">
      <c r="A402" s="15"/>
      <c r="B402" s="10"/>
      <c r="C402" s="11" t="str">
        <f>IF($B402="","",IFERROR(INDEX('Schlüssel'!$B$3:$B$502,MATCH($B402,'Schlüssel'!$A$3:$A$502,0)),"ID unbekannt"))</f>
        <v/>
      </c>
      <c r="D402" s="10"/>
      <c r="E402" s="10"/>
      <c r="F402" s="15"/>
      <c r="G402" s="15"/>
      <c r="H402" s="11" t="str">
        <f>IF($B402="","",IF($G402&lt;&gt;"","zurück",IF(AND($F402&lt;&gt;"",$F402&lt;TODAY()),"überfällig","offen")))</f>
        <v/>
      </c>
      <c r="I402" s="10"/>
    </row>
    <row r="403" spans="1:9" x14ac:dyDescent="0.25">
      <c r="A403" s="15"/>
      <c r="B403" s="10"/>
      <c r="C403" s="11" t="str">
        <f>IF($B403="","",IFERROR(INDEX('Schlüssel'!$B$3:$B$502,MATCH($B403,'Schlüssel'!$A$3:$A$502,0)),"ID unbekannt"))</f>
        <v/>
      </c>
      <c r="D403" s="10"/>
      <c r="E403" s="10"/>
      <c r="F403" s="15"/>
      <c r="G403" s="15"/>
      <c r="H403" s="11" t="str">
        <f>IF($B403="","",IF($G403&lt;&gt;"","zurück",IF(AND($F403&lt;&gt;"",$F403&lt;TODAY()),"überfällig","offen")))</f>
        <v/>
      </c>
      <c r="I403" s="10"/>
    </row>
    <row r="404" spans="1:9" x14ac:dyDescent="0.25">
      <c r="A404" s="15"/>
      <c r="B404" s="10"/>
      <c r="C404" s="11" t="str">
        <f>IF($B404="","",IFERROR(INDEX('Schlüssel'!$B$3:$B$502,MATCH($B404,'Schlüssel'!$A$3:$A$502,0)),"ID unbekannt"))</f>
        <v/>
      </c>
      <c r="D404" s="10"/>
      <c r="E404" s="10"/>
      <c r="F404" s="15"/>
      <c r="G404" s="15"/>
      <c r="H404" s="11" t="str">
        <f>IF($B404="","",IF($G404&lt;&gt;"","zurück",IF(AND($F404&lt;&gt;"",$F404&lt;TODAY()),"überfällig","offen")))</f>
        <v/>
      </c>
      <c r="I404" s="10"/>
    </row>
    <row r="405" spans="1:9" x14ac:dyDescent="0.25">
      <c r="A405" s="15"/>
      <c r="B405" s="10"/>
      <c r="C405" s="11" t="str">
        <f>IF($B405="","",IFERROR(INDEX('Schlüssel'!$B$3:$B$502,MATCH($B405,'Schlüssel'!$A$3:$A$502,0)),"ID unbekannt"))</f>
        <v/>
      </c>
      <c r="D405" s="10"/>
      <c r="E405" s="10"/>
      <c r="F405" s="15"/>
      <c r="G405" s="15"/>
      <c r="H405" s="11" t="str">
        <f>IF($B405="","",IF($G405&lt;&gt;"","zurück",IF(AND($F405&lt;&gt;"",$F405&lt;TODAY()),"überfällig","offen")))</f>
        <v/>
      </c>
      <c r="I405" s="10"/>
    </row>
    <row r="406" spans="1:9" x14ac:dyDescent="0.25">
      <c r="A406" s="15"/>
      <c r="B406" s="10"/>
      <c r="C406" s="11" t="str">
        <f>IF($B406="","",IFERROR(INDEX('Schlüssel'!$B$3:$B$502,MATCH($B406,'Schlüssel'!$A$3:$A$502,0)),"ID unbekannt"))</f>
        <v/>
      </c>
      <c r="D406" s="10"/>
      <c r="E406" s="10"/>
      <c r="F406" s="15"/>
      <c r="G406" s="15"/>
      <c r="H406" s="11" t="str">
        <f>IF($B406="","",IF($G406&lt;&gt;"","zurück",IF(AND($F406&lt;&gt;"",$F406&lt;TODAY()),"überfällig","offen")))</f>
        <v/>
      </c>
      <c r="I406" s="10"/>
    </row>
    <row r="407" spans="1:9" x14ac:dyDescent="0.25">
      <c r="A407" s="15"/>
      <c r="B407" s="10"/>
      <c r="C407" s="11" t="str">
        <f>IF($B407="","",IFERROR(INDEX('Schlüssel'!$B$3:$B$502,MATCH($B407,'Schlüssel'!$A$3:$A$502,0)),"ID unbekannt"))</f>
        <v/>
      </c>
      <c r="D407" s="10"/>
      <c r="E407" s="10"/>
      <c r="F407" s="15"/>
      <c r="G407" s="15"/>
      <c r="H407" s="11" t="str">
        <f>IF($B407="","",IF($G407&lt;&gt;"","zurück",IF(AND($F407&lt;&gt;"",$F407&lt;TODAY()),"überfällig","offen")))</f>
        <v/>
      </c>
      <c r="I407" s="10"/>
    </row>
    <row r="408" spans="1:9" x14ac:dyDescent="0.25">
      <c r="A408" s="15"/>
      <c r="B408" s="10"/>
      <c r="C408" s="11" t="str">
        <f>IF($B408="","",IFERROR(INDEX('Schlüssel'!$B$3:$B$502,MATCH($B408,'Schlüssel'!$A$3:$A$502,0)),"ID unbekannt"))</f>
        <v/>
      </c>
      <c r="D408" s="10"/>
      <c r="E408" s="10"/>
      <c r="F408" s="15"/>
      <c r="G408" s="15"/>
      <c r="H408" s="11" t="str">
        <f>IF($B408="","",IF($G408&lt;&gt;"","zurück",IF(AND($F408&lt;&gt;"",$F408&lt;TODAY()),"überfällig","offen")))</f>
        <v/>
      </c>
      <c r="I408" s="10"/>
    </row>
    <row r="409" spans="1:9" x14ac:dyDescent="0.25">
      <c r="A409" s="15"/>
      <c r="B409" s="10"/>
      <c r="C409" s="11" t="str">
        <f>IF($B409="","",IFERROR(INDEX('Schlüssel'!$B$3:$B$502,MATCH($B409,'Schlüssel'!$A$3:$A$502,0)),"ID unbekannt"))</f>
        <v/>
      </c>
      <c r="D409" s="10"/>
      <c r="E409" s="10"/>
      <c r="F409" s="15"/>
      <c r="G409" s="15"/>
      <c r="H409" s="11" t="str">
        <f>IF($B409="","",IF($G409&lt;&gt;"","zurück",IF(AND($F409&lt;&gt;"",$F409&lt;TODAY()),"überfällig","offen")))</f>
        <v/>
      </c>
      <c r="I409" s="10"/>
    </row>
    <row r="410" spans="1:9" x14ac:dyDescent="0.25">
      <c r="A410" s="15"/>
      <c r="B410" s="10"/>
      <c r="C410" s="11" t="str">
        <f>IF($B410="","",IFERROR(INDEX('Schlüssel'!$B$3:$B$502,MATCH($B410,'Schlüssel'!$A$3:$A$502,0)),"ID unbekannt"))</f>
        <v/>
      </c>
      <c r="D410" s="10"/>
      <c r="E410" s="10"/>
      <c r="F410" s="15"/>
      <c r="G410" s="15"/>
      <c r="H410" s="11" t="str">
        <f>IF($B410="","",IF($G410&lt;&gt;"","zurück",IF(AND($F410&lt;&gt;"",$F410&lt;TODAY()),"überfällig","offen")))</f>
        <v/>
      </c>
      <c r="I410" s="10"/>
    </row>
    <row r="411" spans="1:9" x14ac:dyDescent="0.25">
      <c r="A411" s="15"/>
      <c r="B411" s="10"/>
      <c r="C411" s="11" t="str">
        <f>IF($B411="","",IFERROR(INDEX('Schlüssel'!$B$3:$B$502,MATCH($B411,'Schlüssel'!$A$3:$A$502,0)),"ID unbekannt"))</f>
        <v/>
      </c>
      <c r="D411" s="10"/>
      <c r="E411" s="10"/>
      <c r="F411" s="15"/>
      <c r="G411" s="15"/>
      <c r="H411" s="11" t="str">
        <f>IF($B411="","",IF($G411&lt;&gt;"","zurück",IF(AND($F411&lt;&gt;"",$F411&lt;TODAY()),"überfällig","offen")))</f>
        <v/>
      </c>
      <c r="I411" s="10"/>
    </row>
    <row r="412" spans="1:9" x14ac:dyDescent="0.25">
      <c r="A412" s="15"/>
      <c r="B412" s="10"/>
      <c r="C412" s="11" t="str">
        <f>IF($B412="","",IFERROR(INDEX('Schlüssel'!$B$3:$B$502,MATCH($B412,'Schlüssel'!$A$3:$A$502,0)),"ID unbekannt"))</f>
        <v/>
      </c>
      <c r="D412" s="10"/>
      <c r="E412" s="10"/>
      <c r="F412" s="15"/>
      <c r="G412" s="15"/>
      <c r="H412" s="11" t="str">
        <f>IF($B412="","",IF($G412&lt;&gt;"","zurück",IF(AND($F412&lt;&gt;"",$F412&lt;TODAY()),"überfällig","offen")))</f>
        <v/>
      </c>
      <c r="I412" s="10"/>
    </row>
    <row r="413" spans="1:9" x14ac:dyDescent="0.25">
      <c r="A413" s="15"/>
      <c r="B413" s="10"/>
      <c r="C413" s="11" t="str">
        <f>IF($B413="","",IFERROR(INDEX('Schlüssel'!$B$3:$B$502,MATCH($B413,'Schlüssel'!$A$3:$A$502,0)),"ID unbekannt"))</f>
        <v/>
      </c>
      <c r="D413" s="10"/>
      <c r="E413" s="10"/>
      <c r="F413" s="15"/>
      <c r="G413" s="15"/>
      <c r="H413" s="11" t="str">
        <f>IF($B413="","",IF($G413&lt;&gt;"","zurück",IF(AND($F413&lt;&gt;"",$F413&lt;TODAY()),"überfällig","offen")))</f>
        <v/>
      </c>
      <c r="I413" s="10"/>
    </row>
    <row r="414" spans="1:9" x14ac:dyDescent="0.25">
      <c r="A414" s="15"/>
      <c r="B414" s="10"/>
      <c r="C414" s="11" t="str">
        <f>IF($B414="","",IFERROR(INDEX('Schlüssel'!$B$3:$B$502,MATCH($B414,'Schlüssel'!$A$3:$A$502,0)),"ID unbekannt"))</f>
        <v/>
      </c>
      <c r="D414" s="10"/>
      <c r="E414" s="10"/>
      <c r="F414" s="15"/>
      <c r="G414" s="15"/>
      <c r="H414" s="11" t="str">
        <f>IF($B414="","",IF($G414&lt;&gt;"","zurück",IF(AND($F414&lt;&gt;"",$F414&lt;TODAY()),"überfällig","offen")))</f>
        <v/>
      </c>
      <c r="I414" s="10"/>
    </row>
    <row r="415" spans="1:9" x14ac:dyDescent="0.25">
      <c r="A415" s="15"/>
      <c r="B415" s="10"/>
      <c r="C415" s="11" t="str">
        <f>IF($B415="","",IFERROR(INDEX('Schlüssel'!$B$3:$B$502,MATCH($B415,'Schlüssel'!$A$3:$A$502,0)),"ID unbekannt"))</f>
        <v/>
      </c>
      <c r="D415" s="10"/>
      <c r="E415" s="10"/>
      <c r="F415" s="15"/>
      <c r="G415" s="15"/>
      <c r="H415" s="11" t="str">
        <f>IF($B415="","",IF($G415&lt;&gt;"","zurück",IF(AND($F415&lt;&gt;"",$F415&lt;TODAY()),"überfällig","offen")))</f>
        <v/>
      </c>
      <c r="I415" s="10"/>
    </row>
    <row r="416" spans="1:9" x14ac:dyDescent="0.25">
      <c r="A416" s="15"/>
      <c r="B416" s="10"/>
      <c r="C416" s="11" t="str">
        <f>IF($B416="","",IFERROR(INDEX('Schlüssel'!$B$3:$B$502,MATCH($B416,'Schlüssel'!$A$3:$A$502,0)),"ID unbekannt"))</f>
        <v/>
      </c>
      <c r="D416" s="10"/>
      <c r="E416" s="10"/>
      <c r="F416" s="15"/>
      <c r="G416" s="15"/>
      <c r="H416" s="11" t="str">
        <f>IF($B416="","",IF($G416&lt;&gt;"","zurück",IF(AND($F416&lt;&gt;"",$F416&lt;TODAY()),"überfällig","offen")))</f>
        <v/>
      </c>
      <c r="I416" s="10"/>
    </row>
    <row r="417" spans="1:9" x14ac:dyDescent="0.25">
      <c r="A417" s="15"/>
      <c r="B417" s="10"/>
      <c r="C417" s="11" t="str">
        <f>IF($B417="","",IFERROR(INDEX('Schlüssel'!$B$3:$B$502,MATCH($B417,'Schlüssel'!$A$3:$A$502,0)),"ID unbekannt"))</f>
        <v/>
      </c>
      <c r="D417" s="10"/>
      <c r="E417" s="10"/>
      <c r="F417" s="15"/>
      <c r="G417" s="15"/>
      <c r="H417" s="11" t="str">
        <f>IF($B417="","",IF($G417&lt;&gt;"","zurück",IF(AND($F417&lt;&gt;"",$F417&lt;TODAY()),"überfällig","offen")))</f>
        <v/>
      </c>
      <c r="I417" s="10"/>
    </row>
    <row r="418" spans="1:9" x14ac:dyDescent="0.25">
      <c r="A418" s="15"/>
      <c r="B418" s="10"/>
      <c r="C418" s="11" t="str">
        <f>IF($B418="","",IFERROR(INDEX('Schlüssel'!$B$3:$B$502,MATCH($B418,'Schlüssel'!$A$3:$A$502,0)),"ID unbekannt"))</f>
        <v/>
      </c>
      <c r="D418" s="10"/>
      <c r="E418" s="10"/>
      <c r="F418" s="15"/>
      <c r="G418" s="15"/>
      <c r="H418" s="11" t="str">
        <f>IF($B418="","",IF($G418&lt;&gt;"","zurück",IF(AND($F418&lt;&gt;"",$F418&lt;TODAY()),"überfällig","offen")))</f>
        <v/>
      </c>
      <c r="I418" s="10"/>
    </row>
    <row r="419" spans="1:9" x14ac:dyDescent="0.25">
      <c r="A419" s="15"/>
      <c r="B419" s="10"/>
      <c r="C419" s="11" t="str">
        <f>IF($B419="","",IFERROR(INDEX('Schlüssel'!$B$3:$B$502,MATCH($B419,'Schlüssel'!$A$3:$A$502,0)),"ID unbekannt"))</f>
        <v/>
      </c>
      <c r="D419" s="10"/>
      <c r="E419" s="10"/>
      <c r="F419" s="15"/>
      <c r="G419" s="15"/>
      <c r="H419" s="11" t="str">
        <f>IF($B419="","",IF($G419&lt;&gt;"","zurück",IF(AND($F419&lt;&gt;"",$F419&lt;TODAY()),"überfällig","offen")))</f>
        <v/>
      </c>
      <c r="I419" s="10"/>
    </row>
    <row r="420" spans="1:9" x14ac:dyDescent="0.25">
      <c r="A420" s="15"/>
      <c r="B420" s="10"/>
      <c r="C420" s="11" t="str">
        <f>IF($B420="","",IFERROR(INDEX('Schlüssel'!$B$3:$B$502,MATCH($B420,'Schlüssel'!$A$3:$A$502,0)),"ID unbekannt"))</f>
        <v/>
      </c>
      <c r="D420" s="10"/>
      <c r="E420" s="10"/>
      <c r="F420" s="15"/>
      <c r="G420" s="15"/>
      <c r="H420" s="11" t="str">
        <f>IF($B420="","",IF($G420&lt;&gt;"","zurück",IF(AND($F420&lt;&gt;"",$F420&lt;TODAY()),"überfällig","offen")))</f>
        <v/>
      </c>
      <c r="I420" s="10"/>
    </row>
    <row r="421" spans="1:9" x14ac:dyDescent="0.25">
      <c r="A421" s="15"/>
      <c r="B421" s="10"/>
      <c r="C421" s="11" t="str">
        <f>IF($B421="","",IFERROR(INDEX('Schlüssel'!$B$3:$B$502,MATCH($B421,'Schlüssel'!$A$3:$A$502,0)),"ID unbekannt"))</f>
        <v/>
      </c>
      <c r="D421" s="10"/>
      <c r="E421" s="10"/>
      <c r="F421" s="15"/>
      <c r="G421" s="15"/>
      <c r="H421" s="11" t="str">
        <f>IF($B421="","",IF($G421&lt;&gt;"","zurück",IF(AND($F421&lt;&gt;"",$F421&lt;TODAY()),"überfällig","offen")))</f>
        <v/>
      </c>
      <c r="I421" s="10"/>
    </row>
    <row r="422" spans="1:9" x14ac:dyDescent="0.25">
      <c r="A422" s="15"/>
      <c r="B422" s="10"/>
      <c r="C422" s="11" t="str">
        <f>IF($B422="","",IFERROR(INDEX('Schlüssel'!$B$3:$B$502,MATCH($B422,'Schlüssel'!$A$3:$A$502,0)),"ID unbekannt"))</f>
        <v/>
      </c>
      <c r="D422" s="10"/>
      <c r="E422" s="10"/>
      <c r="F422" s="15"/>
      <c r="G422" s="15"/>
      <c r="H422" s="11" t="str">
        <f>IF($B422="","",IF($G422&lt;&gt;"","zurück",IF(AND($F422&lt;&gt;"",$F422&lt;TODAY()),"überfällig","offen")))</f>
        <v/>
      </c>
      <c r="I422" s="10"/>
    </row>
    <row r="423" spans="1:9" x14ac:dyDescent="0.25">
      <c r="A423" s="15"/>
      <c r="B423" s="10"/>
      <c r="C423" s="11" t="str">
        <f>IF($B423="","",IFERROR(INDEX('Schlüssel'!$B$3:$B$502,MATCH($B423,'Schlüssel'!$A$3:$A$502,0)),"ID unbekannt"))</f>
        <v/>
      </c>
      <c r="D423" s="10"/>
      <c r="E423" s="10"/>
      <c r="F423" s="15"/>
      <c r="G423" s="15"/>
      <c r="H423" s="11" t="str">
        <f>IF($B423="","",IF($G423&lt;&gt;"","zurück",IF(AND($F423&lt;&gt;"",$F423&lt;TODAY()),"überfällig","offen")))</f>
        <v/>
      </c>
      <c r="I423" s="10"/>
    </row>
    <row r="424" spans="1:9" x14ac:dyDescent="0.25">
      <c r="A424" s="15"/>
      <c r="B424" s="10"/>
      <c r="C424" s="11" t="str">
        <f>IF($B424="","",IFERROR(INDEX('Schlüssel'!$B$3:$B$502,MATCH($B424,'Schlüssel'!$A$3:$A$502,0)),"ID unbekannt"))</f>
        <v/>
      </c>
      <c r="D424" s="10"/>
      <c r="E424" s="10"/>
      <c r="F424" s="15"/>
      <c r="G424" s="15"/>
      <c r="H424" s="11" t="str">
        <f>IF($B424="","",IF($G424&lt;&gt;"","zurück",IF(AND($F424&lt;&gt;"",$F424&lt;TODAY()),"überfällig","offen")))</f>
        <v/>
      </c>
      <c r="I424" s="10"/>
    </row>
    <row r="425" spans="1:9" x14ac:dyDescent="0.25">
      <c r="A425" s="15"/>
      <c r="B425" s="10"/>
      <c r="C425" s="11" t="str">
        <f>IF($B425="","",IFERROR(INDEX('Schlüssel'!$B$3:$B$502,MATCH($B425,'Schlüssel'!$A$3:$A$502,0)),"ID unbekannt"))</f>
        <v/>
      </c>
      <c r="D425" s="10"/>
      <c r="E425" s="10"/>
      <c r="F425" s="15"/>
      <c r="G425" s="15"/>
      <c r="H425" s="11" t="str">
        <f>IF($B425="","",IF($G425&lt;&gt;"","zurück",IF(AND($F425&lt;&gt;"",$F425&lt;TODAY()),"überfällig","offen")))</f>
        <v/>
      </c>
      <c r="I425" s="10"/>
    </row>
    <row r="426" spans="1:9" x14ac:dyDescent="0.25">
      <c r="A426" s="15"/>
      <c r="B426" s="10"/>
      <c r="C426" s="11" t="str">
        <f>IF($B426="","",IFERROR(INDEX('Schlüssel'!$B$3:$B$502,MATCH($B426,'Schlüssel'!$A$3:$A$502,0)),"ID unbekannt"))</f>
        <v/>
      </c>
      <c r="D426" s="10"/>
      <c r="E426" s="10"/>
      <c r="F426" s="15"/>
      <c r="G426" s="15"/>
      <c r="H426" s="11" t="str">
        <f>IF($B426="","",IF($G426&lt;&gt;"","zurück",IF(AND($F426&lt;&gt;"",$F426&lt;TODAY()),"überfällig","offen")))</f>
        <v/>
      </c>
      <c r="I426" s="10"/>
    </row>
    <row r="427" spans="1:9" x14ac:dyDescent="0.25">
      <c r="A427" s="15"/>
      <c r="B427" s="10"/>
      <c r="C427" s="11" t="str">
        <f>IF($B427="","",IFERROR(INDEX('Schlüssel'!$B$3:$B$502,MATCH($B427,'Schlüssel'!$A$3:$A$502,0)),"ID unbekannt"))</f>
        <v/>
      </c>
      <c r="D427" s="10"/>
      <c r="E427" s="10"/>
      <c r="F427" s="15"/>
      <c r="G427" s="15"/>
      <c r="H427" s="11" t="str">
        <f>IF($B427="","",IF($G427&lt;&gt;"","zurück",IF(AND($F427&lt;&gt;"",$F427&lt;TODAY()),"überfällig","offen")))</f>
        <v/>
      </c>
      <c r="I427" s="10"/>
    </row>
    <row r="428" spans="1:9" x14ac:dyDescent="0.25">
      <c r="A428" s="15"/>
      <c r="B428" s="10"/>
      <c r="C428" s="11" t="str">
        <f>IF($B428="","",IFERROR(INDEX('Schlüssel'!$B$3:$B$502,MATCH($B428,'Schlüssel'!$A$3:$A$502,0)),"ID unbekannt"))</f>
        <v/>
      </c>
      <c r="D428" s="10"/>
      <c r="E428" s="10"/>
      <c r="F428" s="15"/>
      <c r="G428" s="15"/>
      <c r="H428" s="11" t="str">
        <f>IF($B428="","",IF($G428&lt;&gt;"","zurück",IF(AND($F428&lt;&gt;"",$F428&lt;TODAY()),"überfällig","offen")))</f>
        <v/>
      </c>
      <c r="I428" s="10"/>
    </row>
    <row r="429" spans="1:9" x14ac:dyDescent="0.25">
      <c r="A429" s="15"/>
      <c r="B429" s="10"/>
      <c r="C429" s="11" t="str">
        <f>IF($B429="","",IFERROR(INDEX('Schlüssel'!$B$3:$B$502,MATCH($B429,'Schlüssel'!$A$3:$A$502,0)),"ID unbekannt"))</f>
        <v/>
      </c>
      <c r="D429" s="10"/>
      <c r="E429" s="10"/>
      <c r="F429" s="15"/>
      <c r="G429" s="15"/>
      <c r="H429" s="11" t="str">
        <f>IF($B429="","",IF($G429&lt;&gt;"","zurück",IF(AND($F429&lt;&gt;"",$F429&lt;TODAY()),"überfällig","offen")))</f>
        <v/>
      </c>
      <c r="I429" s="10"/>
    </row>
    <row r="430" spans="1:9" x14ac:dyDescent="0.25">
      <c r="A430" s="15"/>
      <c r="B430" s="10"/>
      <c r="C430" s="11" t="str">
        <f>IF($B430="","",IFERROR(INDEX('Schlüssel'!$B$3:$B$502,MATCH($B430,'Schlüssel'!$A$3:$A$502,0)),"ID unbekannt"))</f>
        <v/>
      </c>
      <c r="D430" s="10"/>
      <c r="E430" s="10"/>
      <c r="F430" s="15"/>
      <c r="G430" s="15"/>
      <c r="H430" s="11" t="str">
        <f>IF($B430="","",IF($G430&lt;&gt;"","zurück",IF(AND($F430&lt;&gt;"",$F430&lt;TODAY()),"überfällig","offen")))</f>
        <v/>
      </c>
      <c r="I430" s="10"/>
    </row>
    <row r="431" spans="1:9" x14ac:dyDescent="0.25">
      <c r="A431" s="15"/>
      <c r="B431" s="10"/>
      <c r="C431" s="11" t="str">
        <f>IF($B431="","",IFERROR(INDEX('Schlüssel'!$B$3:$B$502,MATCH($B431,'Schlüssel'!$A$3:$A$502,0)),"ID unbekannt"))</f>
        <v/>
      </c>
      <c r="D431" s="10"/>
      <c r="E431" s="10"/>
      <c r="F431" s="15"/>
      <c r="G431" s="15"/>
      <c r="H431" s="11" t="str">
        <f>IF($B431="","",IF($G431&lt;&gt;"","zurück",IF(AND($F431&lt;&gt;"",$F431&lt;TODAY()),"überfällig","offen")))</f>
        <v/>
      </c>
      <c r="I431" s="10"/>
    </row>
    <row r="432" spans="1:9" x14ac:dyDescent="0.25">
      <c r="A432" s="15"/>
      <c r="B432" s="10"/>
      <c r="C432" s="11" t="str">
        <f>IF($B432="","",IFERROR(INDEX('Schlüssel'!$B$3:$B$502,MATCH($B432,'Schlüssel'!$A$3:$A$502,0)),"ID unbekannt"))</f>
        <v/>
      </c>
      <c r="D432" s="10"/>
      <c r="E432" s="10"/>
      <c r="F432" s="15"/>
      <c r="G432" s="15"/>
      <c r="H432" s="11" t="str">
        <f>IF($B432="","",IF($G432&lt;&gt;"","zurück",IF(AND($F432&lt;&gt;"",$F432&lt;TODAY()),"überfällig","offen")))</f>
        <v/>
      </c>
      <c r="I432" s="10"/>
    </row>
    <row r="433" spans="1:9" x14ac:dyDescent="0.25">
      <c r="A433" s="15"/>
      <c r="B433" s="10"/>
      <c r="C433" s="11" t="str">
        <f>IF($B433="","",IFERROR(INDEX('Schlüssel'!$B$3:$B$502,MATCH($B433,'Schlüssel'!$A$3:$A$502,0)),"ID unbekannt"))</f>
        <v/>
      </c>
      <c r="D433" s="10"/>
      <c r="E433" s="10"/>
      <c r="F433" s="15"/>
      <c r="G433" s="15"/>
      <c r="H433" s="11" t="str">
        <f>IF($B433="","",IF($G433&lt;&gt;"","zurück",IF(AND($F433&lt;&gt;"",$F433&lt;TODAY()),"überfällig","offen")))</f>
        <v/>
      </c>
      <c r="I433" s="10"/>
    </row>
    <row r="434" spans="1:9" x14ac:dyDescent="0.25">
      <c r="A434" s="15"/>
      <c r="B434" s="10"/>
      <c r="C434" s="11" t="str">
        <f>IF($B434="","",IFERROR(INDEX('Schlüssel'!$B$3:$B$502,MATCH($B434,'Schlüssel'!$A$3:$A$502,0)),"ID unbekannt"))</f>
        <v/>
      </c>
      <c r="D434" s="10"/>
      <c r="E434" s="10"/>
      <c r="F434" s="15"/>
      <c r="G434" s="15"/>
      <c r="H434" s="11" t="str">
        <f>IF($B434="","",IF($G434&lt;&gt;"","zurück",IF(AND($F434&lt;&gt;"",$F434&lt;TODAY()),"überfällig","offen")))</f>
        <v/>
      </c>
      <c r="I434" s="10"/>
    </row>
    <row r="435" spans="1:9" x14ac:dyDescent="0.25">
      <c r="A435" s="15"/>
      <c r="B435" s="10"/>
      <c r="C435" s="11" t="str">
        <f>IF($B435="","",IFERROR(INDEX('Schlüssel'!$B$3:$B$502,MATCH($B435,'Schlüssel'!$A$3:$A$502,0)),"ID unbekannt"))</f>
        <v/>
      </c>
      <c r="D435" s="10"/>
      <c r="E435" s="10"/>
      <c r="F435" s="15"/>
      <c r="G435" s="15"/>
      <c r="H435" s="11" t="str">
        <f>IF($B435="","",IF($G435&lt;&gt;"","zurück",IF(AND($F435&lt;&gt;"",$F435&lt;TODAY()),"überfällig","offen")))</f>
        <v/>
      </c>
      <c r="I435" s="10"/>
    </row>
    <row r="436" spans="1:9" x14ac:dyDescent="0.25">
      <c r="A436" s="15"/>
      <c r="B436" s="10"/>
      <c r="C436" s="11" t="str">
        <f>IF($B436="","",IFERROR(INDEX('Schlüssel'!$B$3:$B$502,MATCH($B436,'Schlüssel'!$A$3:$A$502,0)),"ID unbekannt"))</f>
        <v/>
      </c>
      <c r="D436" s="10"/>
      <c r="E436" s="10"/>
      <c r="F436" s="15"/>
      <c r="G436" s="15"/>
      <c r="H436" s="11" t="str">
        <f>IF($B436="","",IF($G436&lt;&gt;"","zurück",IF(AND($F436&lt;&gt;"",$F436&lt;TODAY()),"überfällig","offen")))</f>
        <v/>
      </c>
      <c r="I436" s="10"/>
    </row>
    <row r="437" spans="1:9" x14ac:dyDescent="0.25">
      <c r="A437" s="15"/>
      <c r="B437" s="10"/>
      <c r="C437" s="11" t="str">
        <f>IF($B437="","",IFERROR(INDEX('Schlüssel'!$B$3:$B$502,MATCH($B437,'Schlüssel'!$A$3:$A$502,0)),"ID unbekannt"))</f>
        <v/>
      </c>
      <c r="D437" s="10"/>
      <c r="E437" s="10"/>
      <c r="F437" s="15"/>
      <c r="G437" s="15"/>
      <c r="H437" s="11" t="str">
        <f>IF($B437="","",IF($G437&lt;&gt;"","zurück",IF(AND($F437&lt;&gt;"",$F437&lt;TODAY()),"überfällig","offen")))</f>
        <v/>
      </c>
      <c r="I437" s="10"/>
    </row>
    <row r="438" spans="1:9" x14ac:dyDescent="0.25">
      <c r="A438" s="15"/>
      <c r="B438" s="10"/>
      <c r="C438" s="11" t="str">
        <f>IF($B438="","",IFERROR(INDEX('Schlüssel'!$B$3:$B$502,MATCH($B438,'Schlüssel'!$A$3:$A$502,0)),"ID unbekannt"))</f>
        <v/>
      </c>
      <c r="D438" s="10"/>
      <c r="E438" s="10"/>
      <c r="F438" s="15"/>
      <c r="G438" s="15"/>
      <c r="H438" s="11" t="str">
        <f>IF($B438="","",IF($G438&lt;&gt;"","zurück",IF(AND($F438&lt;&gt;"",$F438&lt;TODAY()),"überfällig","offen")))</f>
        <v/>
      </c>
      <c r="I438" s="10"/>
    </row>
    <row r="439" spans="1:9" x14ac:dyDescent="0.25">
      <c r="A439" s="15"/>
      <c r="B439" s="10"/>
      <c r="C439" s="11" t="str">
        <f>IF($B439="","",IFERROR(INDEX('Schlüssel'!$B$3:$B$502,MATCH($B439,'Schlüssel'!$A$3:$A$502,0)),"ID unbekannt"))</f>
        <v/>
      </c>
      <c r="D439" s="10"/>
      <c r="E439" s="10"/>
      <c r="F439" s="15"/>
      <c r="G439" s="15"/>
      <c r="H439" s="11" t="str">
        <f>IF($B439="","",IF($G439&lt;&gt;"","zurück",IF(AND($F439&lt;&gt;"",$F439&lt;TODAY()),"überfällig","offen")))</f>
        <v/>
      </c>
      <c r="I439" s="10"/>
    </row>
    <row r="440" spans="1:9" x14ac:dyDescent="0.25">
      <c r="A440" s="15"/>
      <c r="B440" s="10"/>
      <c r="C440" s="11" t="str">
        <f>IF($B440="","",IFERROR(INDEX('Schlüssel'!$B$3:$B$502,MATCH($B440,'Schlüssel'!$A$3:$A$502,0)),"ID unbekannt"))</f>
        <v/>
      </c>
      <c r="D440" s="10"/>
      <c r="E440" s="10"/>
      <c r="F440" s="15"/>
      <c r="G440" s="15"/>
      <c r="H440" s="11" t="str">
        <f>IF($B440="","",IF($G440&lt;&gt;"","zurück",IF(AND($F440&lt;&gt;"",$F440&lt;TODAY()),"überfällig","offen")))</f>
        <v/>
      </c>
      <c r="I440" s="10"/>
    </row>
    <row r="441" spans="1:9" x14ac:dyDescent="0.25">
      <c r="A441" s="15"/>
      <c r="B441" s="10"/>
      <c r="C441" s="11" t="str">
        <f>IF($B441="","",IFERROR(INDEX('Schlüssel'!$B$3:$B$502,MATCH($B441,'Schlüssel'!$A$3:$A$502,0)),"ID unbekannt"))</f>
        <v/>
      </c>
      <c r="D441" s="10"/>
      <c r="E441" s="10"/>
      <c r="F441" s="15"/>
      <c r="G441" s="15"/>
      <c r="H441" s="11" t="str">
        <f>IF($B441="","",IF($G441&lt;&gt;"","zurück",IF(AND($F441&lt;&gt;"",$F441&lt;TODAY()),"überfällig","offen")))</f>
        <v/>
      </c>
      <c r="I441" s="10"/>
    </row>
    <row r="442" spans="1:9" x14ac:dyDescent="0.25">
      <c r="A442" s="15"/>
      <c r="B442" s="10"/>
      <c r="C442" s="11" t="str">
        <f>IF($B442="","",IFERROR(INDEX('Schlüssel'!$B$3:$B$502,MATCH($B442,'Schlüssel'!$A$3:$A$502,0)),"ID unbekannt"))</f>
        <v/>
      </c>
      <c r="D442" s="10"/>
      <c r="E442" s="10"/>
      <c r="F442" s="15"/>
      <c r="G442" s="15"/>
      <c r="H442" s="11" t="str">
        <f>IF($B442="","",IF($G442&lt;&gt;"","zurück",IF(AND($F442&lt;&gt;"",$F442&lt;TODAY()),"überfällig","offen")))</f>
        <v/>
      </c>
      <c r="I442" s="10"/>
    </row>
    <row r="443" spans="1:9" x14ac:dyDescent="0.25">
      <c r="A443" s="15"/>
      <c r="B443" s="10"/>
      <c r="C443" s="11" t="str">
        <f>IF($B443="","",IFERROR(INDEX('Schlüssel'!$B$3:$B$502,MATCH($B443,'Schlüssel'!$A$3:$A$502,0)),"ID unbekannt"))</f>
        <v/>
      </c>
      <c r="D443" s="10"/>
      <c r="E443" s="10"/>
      <c r="F443" s="15"/>
      <c r="G443" s="15"/>
      <c r="H443" s="11" t="str">
        <f>IF($B443="","",IF($G443&lt;&gt;"","zurück",IF(AND($F443&lt;&gt;"",$F443&lt;TODAY()),"überfällig","offen")))</f>
        <v/>
      </c>
      <c r="I443" s="10"/>
    </row>
    <row r="444" spans="1:9" x14ac:dyDescent="0.25">
      <c r="A444" s="15"/>
      <c r="B444" s="10"/>
      <c r="C444" s="11" t="str">
        <f>IF($B444="","",IFERROR(INDEX('Schlüssel'!$B$3:$B$502,MATCH($B444,'Schlüssel'!$A$3:$A$502,0)),"ID unbekannt"))</f>
        <v/>
      </c>
      <c r="D444" s="10"/>
      <c r="E444" s="10"/>
      <c r="F444" s="15"/>
      <c r="G444" s="15"/>
      <c r="H444" s="11" t="str">
        <f>IF($B444="","",IF($G444&lt;&gt;"","zurück",IF(AND($F444&lt;&gt;"",$F444&lt;TODAY()),"überfällig","offen")))</f>
        <v/>
      </c>
      <c r="I444" s="10"/>
    </row>
    <row r="445" spans="1:9" x14ac:dyDescent="0.25">
      <c r="A445" s="15"/>
      <c r="B445" s="10"/>
      <c r="C445" s="11" t="str">
        <f>IF($B445="","",IFERROR(INDEX('Schlüssel'!$B$3:$B$502,MATCH($B445,'Schlüssel'!$A$3:$A$502,0)),"ID unbekannt"))</f>
        <v/>
      </c>
      <c r="D445" s="10"/>
      <c r="E445" s="10"/>
      <c r="F445" s="15"/>
      <c r="G445" s="15"/>
      <c r="H445" s="11" t="str">
        <f>IF($B445="","",IF($G445&lt;&gt;"","zurück",IF(AND($F445&lt;&gt;"",$F445&lt;TODAY()),"überfällig","offen")))</f>
        <v/>
      </c>
      <c r="I445" s="10"/>
    </row>
    <row r="446" spans="1:9" x14ac:dyDescent="0.25">
      <c r="A446" s="15"/>
      <c r="B446" s="10"/>
      <c r="C446" s="11" t="str">
        <f>IF($B446="","",IFERROR(INDEX('Schlüssel'!$B$3:$B$502,MATCH($B446,'Schlüssel'!$A$3:$A$502,0)),"ID unbekannt"))</f>
        <v/>
      </c>
      <c r="D446" s="10"/>
      <c r="E446" s="10"/>
      <c r="F446" s="15"/>
      <c r="G446" s="15"/>
      <c r="H446" s="11" t="str">
        <f>IF($B446="","",IF($G446&lt;&gt;"","zurück",IF(AND($F446&lt;&gt;"",$F446&lt;TODAY()),"überfällig","offen")))</f>
        <v/>
      </c>
      <c r="I446" s="10"/>
    </row>
    <row r="447" spans="1:9" x14ac:dyDescent="0.25">
      <c r="A447" s="15"/>
      <c r="B447" s="10"/>
      <c r="C447" s="11" t="str">
        <f>IF($B447="","",IFERROR(INDEX('Schlüssel'!$B$3:$B$502,MATCH($B447,'Schlüssel'!$A$3:$A$502,0)),"ID unbekannt"))</f>
        <v/>
      </c>
      <c r="D447" s="10"/>
      <c r="E447" s="10"/>
      <c r="F447" s="15"/>
      <c r="G447" s="15"/>
      <c r="H447" s="11" t="str">
        <f>IF($B447="","",IF($G447&lt;&gt;"","zurück",IF(AND($F447&lt;&gt;"",$F447&lt;TODAY()),"überfällig","offen")))</f>
        <v/>
      </c>
      <c r="I447" s="10"/>
    </row>
    <row r="448" spans="1:9" x14ac:dyDescent="0.25">
      <c r="A448" s="15"/>
      <c r="B448" s="10"/>
      <c r="C448" s="11" t="str">
        <f>IF($B448="","",IFERROR(INDEX('Schlüssel'!$B$3:$B$502,MATCH($B448,'Schlüssel'!$A$3:$A$502,0)),"ID unbekannt"))</f>
        <v/>
      </c>
      <c r="D448" s="10"/>
      <c r="E448" s="10"/>
      <c r="F448" s="15"/>
      <c r="G448" s="15"/>
      <c r="H448" s="11" t="str">
        <f>IF($B448="","",IF($G448&lt;&gt;"","zurück",IF(AND($F448&lt;&gt;"",$F448&lt;TODAY()),"überfällig","offen")))</f>
        <v/>
      </c>
      <c r="I448" s="10"/>
    </row>
    <row r="449" spans="1:9" x14ac:dyDescent="0.25">
      <c r="A449" s="15"/>
      <c r="B449" s="10"/>
      <c r="C449" s="11" t="str">
        <f>IF($B449="","",IFERROR(INDEX('Schlüssel'!$B$3:$B$502,MATCH($B449,'Schlüssel'!$A$3:$A$502,0)),"ID unbekannt"))</f>
        <v/>
      </c>
      <c r="D449" s="10"/>
      <c r="E449" s="10"/>
      <c r="F449" s="15"/>
      <c r="G449" s="15"/>
      <c r="H449" s="11" t="str">
        <f>IF($B449="","",IF($G449&lt;&gt;"","zurück",IF(AND($F449&lt;&gt;"",$F449&lt;TODAY()),"überfällig","offen")))</f>
        <v/>
      </c>
      <c r="I449" s="10"/>
    </row>
    <row r="450" spans="1:9" x14ac:dyDescent="0.25">
      <c r="A450" s="15"/>
      <c r="B450" s="10"/>
      <c r="C450" s="11" t="str">
        <f>IF($B450="","",IFERROR(INDEX('Schlüssel'!$B$3:$B$502,MATCH($B450,'Schlüssel'!$A$3:$A$502,0)),"ID unbekannt"))</f>
        <v/>
      </c>
      <c r="D450" s="10"/>
      <c r="E450" s="10"/>
      <c r="F450" s="15"/>
      <c r="G450" s="15"/>
      <c r="H450" s="11" t="str">
        <f>IF($B450="","",IF($G450&lt;&gt;"","zurück",IF(AND($F450&lt;&gt;"",$F450&lt;TODAY()),"überfällig","offen")))</f>
        <v/>
      </c>
      <c r="I450" s="10"/>
    </row>
    <row r="451" spans="1:9" x14ac:dyDescent="0.25">
      <c r="A451" s="15"/>
      <c r="B451" s="10"/>
      <c r="C451" s="11" t="str">
        <f>IF($B451="","",IFERROR(INDEX('Schlüssel'!$B$3:$B$502,MATCH($B451,'Schlüssel'!$A$3:$A$502,0)),"ID unbekannt"))</f>
        <v/>
      </c>
      <c r="D451" s="10"/>
      <c r="E451" s="10"/>
      <c r="F451" s="15"/>
      <c r="G451" s="15"/>
      <c r="H451" s="11" t="str">
        <f>IF($B451="","",IF($G451&lt;&gt;"","zurück",IF(AND($F451&lt;&gt;"",$F451&lt;TODAY()),"überfällig","offen")))</f>
        <v/>
      </c>
      <c r="I451" s="10"/>
    </row>
    <row r="452" spans="1:9" x14ac:dyDescent="0.25">
      <c r="A452" s="15"/>
      <c r="B452" s="10"/>
      <c r="C452" s="11" t="str">
        <f>IF($B452="","",IFERROR(INDEX('Schlüssel'!$B$3:$B$502,MATCH($B452,'Schlüssel'!$A$3:$A$502,0)),"ID unbekannt"))</f>
        <v/>
      </c>
      <c r="D452" s="10"/>
      <c r="E452" s="10"/>
      <c r="F452" s="15"/>
      <c r="G452" s="15"/>
      <c r="H452" s="11" t="str">
        <f>IF($B452="","",IF($G452&lt;&gt;"","zurück",IF(AND($F452&lt;&gt;"",$F452&lt;TODAY()),"überfällig","offen")))</f>
        <v/>
      </c>
      <c r="I452" s="10"/>
    </row>
    <row r="453" spans="1:9" x14ac:dyDescent="0.25">
      <c r="A453" s="15"/>
      <c r="B453" s="10"/>
      <c r="C453" s="11" t="str">
        <f>IF($B453="","",IFERROR(INDEX('Schlüssel'!$B$3:$B$502,MATCH($B453,'Schlüssel'!$A$3:$A$502,0)),"ID unbekannt"))</f>
        <v/>
      </c>
      <c r="D453" s="10"/>
      <c r="E453" s="10"/>
      <c r="F453" s="15"/>
      <c r="G453" s="15"/>
      <c r="H453" s="11" t="str">
        <f>IF($B453="","",IF($G453&lt;&gt;"","zurück",IF(AND($F453&lt;&gt;"",$F453&lt;TODAY()),"überfällig","offen")))</f>
        <v/>
      </c>
      <c r="I453" s="10"/>
    </row>
    <row r="454" spans="1:9" x14ac:dyDescent="0.25">
      <c r="A454" s="15"/>
      <c r="B454" s="10"/>
      <c r="C454" s="11" t="str">
        <f>IF($B454="","",IFERROR(INDEX('Schlüssel'!$B$3:$B$502,MATCH($B454,'Schlüssel'!$A$3:$A$502,0)),"ID unbekannt"))</f>
        <v/>
      </c>
      <c r="D454" s="10"/>
      <c r="E454" s="10"/>
      <c r="F454" s="15"/>
      <c r="G454" s="15"/>
      <c r="H454" s="11" t="str">
        <f>IF($B454="","",IF($G454&lt;&gt;"","zurück",IF(AND($F454&lt;&gt;"",$F454&lt;TODAY()),"überfällig","offen")))</f>
        <v/>
      </c>
      <c r="I454" s="10"/>
    </row>
    <row r="455" spans="1:9" x14ac:dyDescent="0.25">
      <c r="A455" s="15"/>
      <c r="B455" s="10"/>
      <c r="C455" s="11" t="str">
        <f>IF($B455="","",IFERROR(INDEX('Schlüssel'!$B$3:$B$502,MATCH($B455,'Schlüssel'!$A$3:$A$502,0)),"ID unbekannt"))</f>
        <v/>
      </c>
      <c r="D455" s="10"/>
      <c r="E455" s="10"/>
      <c r="F455" s="15"/>
      <c r="G455" s="15"/>
      <c r="H455" s="11" t="str">
        <f>IF($B455="","",IF($G455&lt;&gt;"","zurück",IF(AND($F455&lt;&gt;"",$F455&lt;TODAY()),"überfällig","offen")))</f>
        <v/>
      </c>
      <c r="I455" s="10"/>
    </row>
    <row r="456" spans="1:9" x14ac:dyDescent="0.25">
      <c r="A456" s="15"/>
      <c r="B456" s="10"/>
      <c r="C456" s="11" t="str">
        <f>IF($B456="","",IFERROR(INDEX('Schlüssel'!$B$3:$B$502,MATCH($B456,'Schlüssel'!$A$3:$A$502,0)),"ID unbekannt"))</f>
        <v/>
      </c>
      <c r="D456" s="10"/>
      <c r="E456" s="10"/>
      <c r="F456" s="15"/>
      <c r="G456" s="15"/>
      <c r="H456" s="11" t="str">
        <f>IF($B456="","",IF($G456&lt;&gt;"","zurück",IF(AND($F456&lt;&gt;"",$F456&lt;TODAY()),"überfällig","offen")))</f>
        <v/>
      </c>
      <c r="I456" s="10"/>
    </row>
    <row r="457" spans="1:9" x14ac:dyDescent="0.25">
      <c r="A457" s="15"/>
      <c r="B457" s="10"/>
      <c r="C457" s="11" t="str">
        <f>IF($B457="","",IFERROR(INDEX('Schlüssel'!$B$3:$B$502,MATCH($B457,'Schlüssel'!$A$3:$A$502,0)),"ID unbekannt"))</f>
        <v/>
      </c>
      <c r="D457" s="10"/>
      <c r="E457" s="10"/>
      <c r="F457" s="15"/>
      <c r="G457" s="15"/>
      <c r="H457" s="11" t="str">
        <f>IF($B457="","",IF($G457&lt;&gt;"","zurück",IF(AND($F457&lt;&gt;"",$F457&lt;TODAY()),"überfällig","offen")))</f>
        <v/>
      </c>
      <c r="I457" s="10"/>
    </row>
    <row r="458" spans="1:9" x14ac:dyDescent="0.25">
      <c r="A458" s="15"/>
      <c r="B458" s="10"/>
      <c r="C458" s="11" t="str">
        <f>IF($B458="","",IFERROR(INDEX('Schlüssel'!$B$3:$B$502,MATCH($B458,'Schlüssel'!$A$3:$A$502,0)),"ID unbekannt"))</f>
        <v/>
      </c>
      <c r="D458" s="10"/>
      <c r="E458" s="10"/>
      <c r="F458" s="15"/>
      <c r="G458" s="15"/>
      <c r="H458" s="11" t="str">
        <f>IF($B458="","",IF($G458&lt;&gt;"","zurück",IF(AND($F458&lt;&gt;"",$F458&lt;TODAY()),"überfällig","offen")))</f>
        <v/>
      </c>
      <c r="I458" s="10"/>
    </row>
    <row r="459" spans="1:9" x14ac:dyDescent="0.25">
      <c r="A459" s="15"/>
      <c r="B459" s="10"/>
      <c r="C459" s="11" t="str">
        <f>IF($B459="","",IFERROR(INDEX('Schlüssel'!$B$3:$B$502,MATCH($B459,'Schlüssel'!$A$3:$A$502,0)),"ID unbekannt"))</f>
        <v/>
      </c>
      <c r="D459" s="10"/>
      <c r="E459" s="10"/>
      <c r="F459" s="15"/>
      <c r="G459" s="15"/>
      <c r="H459" s="11" t="str">
        <f>IF($B459="","",IF($G459&lt;&gt;"","zurück",IF(AND($F459&lt;&gt;"",$F459&lt;TODAY()),"überfällig","offen")))</f>
        <v/>
      </c>
      <c r="I459" s="10"/>
    </row>
    <row r="460" spans="1:9" x14ac:dyDescent="0.25">
      <c r="A460" s="15"/>
      <c r="B460" s="10"/>
      <c r="C460" s="11" t="str">
        <f>IF($B460="","",IFERROR(INDEX('Schlüssel'!$B$3:$B$502,MATCH($B460,'Schlüssel'!$A$3:$A$502,0)),"ID unbekannt"))</f>
        <v/>
      </c>
      <c r="D460" s="10"/>
      <c r="E460" s="10"/>
      <c r="F460" s="15"/>
      <c r="G460" s="15"/>
      <c r="H460" s="11" t="str">
        <f>IF($B460="","",IF($G460&lt;&gt;"","zurück",IF(AND($F460&lt;&gt;"",$F460&lt;TODAY()),"überfällig","offen")))</f>
        <v/>
      </c>
      <c r="I460" s="10"/>
    </row>
    <row r="461" spans="1:9" x14ac:dyDescent="0.25">
      <c r="A461" s="15"/>
      <c r="B461" s="10"/>
      <c r="C461" s="11" t="str">
        <f>IF($B461="","",IFERROR(INDEX('Schlüssel'!$B$3:$B$502,MATCH($B461,'Schlüssel'!$A$3:$A$502,0)),"ID unbekannt"))</f>
        <v/>
      </c>
      <c r="D461" s="10"/>
      <c r="E461" s="10"/>
      <c r="F461" s="15"/>
      <c r="G461" s="15"/>
      <c r="H461" s="11" t="str">
        <f>IF($B461="","",IF($G461&lt;&gt;"","zurück",IF(AND($F461&lt;&gt;"",$F461&lt;TODAY()),"überfällig","offen")))</f>
        <v/>
      </c>
      <c r="I461" s="10"/>
    </row>
    <row r="462" spans="1:9" x14ac:dyDescent="0.25">
      <c r="A462" s="15"/>
      <c r="B462" s="10"/>
      <c r="C462" s="11" t="str">
        <f>IF($B462="","",IFERROR(INDEX('Schlüssel'!$B$3:$B$502,MATCH($B462,'Schlüssel'!$A$3:$A$502,0)),"ID unbekannt"))</f>
        <v/>
      </c>
      <c r="D462" s="10"/>
      <c r="E462" s="10"/>
      <c r="F462" s="15"/>
      <c r="G462" s="15"/>
      <c r="H462" s="11" t="str">
        <f>IF($B462="","",IF($G462&lt;&gt;"","zurück",IF(AND($F462&lt;&gt;"",$F462&lt;TODAY()),"überfällig","offen")))</f>
        <v/>
      </c>
      <c r="I462" s="10"/>
    </row>
    <row r="463" spans="1:9" x14ac:dyDescent="0.25">
      <c r="A463" s="15"/>
      <c r="B463" s="10"/>
      <c r="C463" s="11" t="str">
        <f>IF($B463="","",IFERROR(INDEX('Schlüssel'!$B$3:$B$502,MATCH($B463,'Schlüssel'!$A$3:$A$502,0)),"ID unbekannt"))</f>
        <v/>
      </c>
      <c r="D463" s="10"/>
      <c r="E463" s="10"/>
      <c r="F463" s="15"/>
      <c r="G463" s="15"/>
      <c r="H463" s="11" t="str">
        <f>IF($B463="","",IF($G463&lt;&gt;"","zurück",IF(AND($F463&lt;&gt;"",$F463&lt;TODAY()),"überfällig","offen")))</f>
        <v/>
      </c>
      <c r="I463" s="10"/>
    </row>
    <row r="464" spans="1:9" x14ac:dyDescent="0.25">
      <c r="A464" s="15"/>
      <c r="B464" s="10"/>
      <c r="C464" s="11" t="str">
        <f>IF($B464="","",IFERROR(INDEX('Schlüssel'!$B$3:$B$502,MATCH($B464,'Schlüssel'!$A$3:$A$502,0)),"ID unbekannt"))</f>
        <v/>
      </c>
      <c r="D464" s="10"/>
      <c r="E464" s="10"/>
      <c r="F464" s="15"/>
      <c r="G464" s="15"/>
      <c r="H464" s="11" t="str">
        <f>IF($B464="","",IF($G464&lt;&gt;"","zurück",IF(AND($F464&lt;&gt;"",$F464&lt;TODAY()),"überfällig","offen")))</f>
        <v/>
      </c>
      <c r="I464" s="10"/>
    </row>
    <row r="465" spans="1:9" x14ac:dyDescent="0.25">
      <c r="A465" s="15"/>
      <c r="B465" s="10"/>
      <c r="C465" s="11" t="str">
        <f>IF($B465="","",IFERROR(INDEX('Schlüssel'!$B$3:$B$502,MATCH($B465,'Schlüssel'!$A$3:$A$502,0)),"ID unbekannt"))</f>
        <v/>
      </c>
      <c r="D465" s="10"/>
      <c r="E465" s="10"/>
      <c r="F465" s="15"/>
      <c r="G465" s="15"/>
      <c r="H465" s="11" t="str">
        <f>IF($B465="","",IF($G465&lt;&gt;"","zurück",IF(AND($F465&lt;&gt;"",$F465&lt;TODAY()),"überfällig","offen")))</f>
        <v/>
      </c>
      <c r="I465" s="10"/>
    </row>
    <row r="466" spans="1:9" x14ac:dyDescent="0.25">
      <c r="A466" s="15"/>
      <c r="B466" s="10"/>
      <c r="C466" s="11" t="str">
        <f>IF($B466="","",IFERROR(INDEX('Schlüssel'!$B$3:$B$502,MATCH($B466,'Schlüssel'!$A$3:$A$502,0)),"ID unbekannt"))</f>
        <v/>
      </c>
      <c r="D466" s="10"/>
      <c r="E466" s="10"/>
      <c r="F466" s="15"/>
      <c r="G466" s="15"/>
      <c r="H466" s="11" t="str">
        <f>IF($B466="","",IF($G466&lt;&gt;"","zurück",IF(AND($F466&lt;&gt;"",$F466&lt;TODAY()),"überfällig","offen")))</f>
        <v/>
      </c>
      <c r="I466" s="10"/>
    </row>
    <row r="467" spans="1:9" x14ac:dyDescent="0.25">
      <c r="A467" s="15"/>
      <c r="B467" s="10"/>
      <c r="C467" s="11" t="str">
        <f>IF($B467="","",IFERROR(INDEX('Schlüssel'!$B$3:$B$502,MATCH($B467,'Schlüssel'!$A$3:$A$502,0)),"ID unbekannt"))</f>
        <v/>
      </c>
      <c r="D467" s="10"/>
      <c r="E467" s="10"/>
      <c r="F467" s="15"/>
      <c r="G467" s="15"/>
      <c r="H467" s="11" t="str">
        <f>IF($B467="","",IF($G467&lt;&gt;"","zurück",IF(AND($F467&lt;&gt;"",$F467&lt;TODAY()),"überfällig","offen")))</f>
        <v/>
      </c>
      <c r="I467" s="10"/>
    </row>
    <row r="468" spans="1:9" x14ac:dyDescent="0.25">
      <c r="A468" s="15"/>
      <c r="B468" s="10"/>
      <c r="C468" s="11" t="str">
        <f>IF($B468="","",IFERROR(INDEX('Schlüssel'!$B$3:$B$502,MATCH($B468,'Schlüssel'!$A$3:$A$502,0)),"ID unbekannt"))</f>
        <v/>
      </c>
      <c r="D468" s="10"/>
      <c r="E468" s="10"/>
      <c r="F468" s="15"/>
      <c r="G468" s="15"/>
      <c r="H468" s="11" t="str">
        <f>IF($B468="","",IF($G468&lt;&gt;"","zurück",IF(AND($F468&lt;&gt;"",$F468&lt;TODAY()),"überfällig","offen")))</f>
        <v/>
      </c>
      <c r="I468" s="10"/>
    </row>
    <row r="469" spans="1:9" x14ac:dyDescent="0.25">
      <c r="A469" s="15"/>
      <c r="B469" s="10"/>
      <c r="C469" s="11" t="str">
        <f>IF($B469="","",IFERROR(INDEX('Schlüssel'!$B$3:$B$502,MATCH($B469,'Schlüssel'!$A$3:$A$502,0)),"ID unbekannt"))</f>
        <v/>
      </c>
      <c r="D469" s="10"/>
      <c r="E469" s="10"/>
      <c r="F469" s="15"/>
      <c r="G469" s="15"/>
      <c r="H469" s="11" t="str">
        <f>IF($B469="","",IF($G469&lt;&gt;"","zurück",IF(AND($F469&lt;&gt;"",$F469&lt;TODAY()),"überfällig","offen")))</f>
        <v/>
      </c>
      <c r="I469" s="10"/>
    </row>
    <row r="470" spans="1:9" x14ac:dyDescent="0.25">
      <c r="A470" s="15"/>
      <c r="B470" s="10"/>
      <c r="C470" s="11" t="str">
        <f>IF($B470="","",IFERROR(INDEX('Schlüssel'!$B$3:$B$502,MATCH($B470,'Schlüssel'!$A$3:$A$502,0)),"ID unbekannt"))</f>
        <v/>
      </c>
      <c r="D470" s="10"/>
      <c r="E470" s="10"/>
      <c r="F470" s="15"/>
      <c r="G470" s="15"/>
      <c r="H470" s="11" t="str">
        <f>IF($B470="","",IF($G470&lt;&gt;"","zurück",IF(AND($F470&lt;&gt;"",$F470&lt;TODAY()),"überfällig","offen")))</f>
        <v/>
      </c>
      <c r="I470" s="10"/>
    </row>
    <row r="471" spans="1:9" x14ac:dyDescent="0.25">
      <c r="A471" s="15"/>
      <c r="B471" s="10"/>
      <c r="C471" s="11" t="str">
        <f>IF($B471="","",IFERROR(INDEX('Schlüssel'!$B$3:$B$502,MATCH($B471,'Schlüssel'!$A$3:$A$502,0)),"ID unbekannt"))</f>
        <v/>
      </c>
      <c r="D471" s="10"/>
      <c r="E471" s="10"/>
      <c r="F471" s="15"/>
      <c r="G471" s="15"/>
      <c r="H471" s="11" t="str">
        <f>IF($B471="","",IF($G471&lt;&gt;"","zurück",IF(AND($F471&lt;&gt;"",$F471&lt;TODAY()),"überfällig","offen")))</f>
        <v/>
      </c>
      <c r="I471" s="10"/>
    </row>
    <row r="472" spans="1:9" x14ac:dyDescent="0.25">
      <c r="A472" s="15"/>
      <c r="B472" s="10"/>
      <c r="C472" s="11" t="str">
        <f>IF($B472="","",IFERROR(INDEX('Schlüssel'!$B$3:$B$502,MATCH($B472,'Schlüssel'!$A$3:$A$502,0)),"ID unbekannt"))</f>
        <v/>
      </c>
      <c r="D472" s="10"/>
      <c r="E472" s="10"/>
      <c r="F472" s="15"/>
      <c r="G472" s="15"/>
      <c r="H472" s="11" t="str">
        <f>IF($B472="","",IF($G472&lt;&gt;"","zurück",IF(AND($F472&lt;&gt;"",$F472&lt;TODAY()),"überfällig","offen")))</f>
        <v/>
      </c>
      <c r="I472" s="10"/>
    </row>
    <row r="473" spans="1:9" x14ac:dyDescent="0.25">
      <c r="A473" s="15"/>
      <c r="B473" s="10"/>
      <c r="C473" s="11" t="str">
        <f>IF($B473="","",IFERROR(INDEX('Schlüssel'!$B$3:$B$502,MATCH($B473,'Schlüssel'!$A$3:$A$502,0)),"ID unbekannt"))</f>
        <v/>
      </c>
      <c r="D473" s="10"/>
      <c r="E473" s="10"/>
      <c r="F473" s="15"/>
      <c r="G473" s="15"/>
      <c r="H473" s="11" t="str">
        <f>IF($B473="","",IF($G473&lt;&gt;"","zurück",IF(AND($F473&lt;&gt;"",$F473&lt;TODAY()),"überfällig","offen")))</f>
        <v/>
      </c>
      <c r="I473" s="10"/>
    </row>
    <row r="474" spans="1:9" x14ac:dyDescent="0.25">
      <c r="A474" s="15"/>
      <c r="B474" s="10"/>
      <c r="C474" s="11" t="str">
        <f>IF($B474="","",IFERROR(INDEX('Schlüssel'!$B$3:$B$502,MATCH($B474,'Schlüssel'!$A$3:$A$502,0)),"ID unbekannt"))</f>
        <v/>
      </c>
      <c r="D474" s="10"/>
      <c r="E474" s="10"/>
      <c r="F474" s="15"/>
      <c r="G474" s="15"/>
      <c r="H474" s="11" t="str">
        <f>IF($B474="","",IF($G474&lt;&gt;"","zurück",IF(AND($F474&lt;&gt;"",$F474&lt;TODAY()),"überfällig","offen")))</f>
        <v/>
      </c>
      <c r="I474" s="10"/>
    </row>
    <row r="475" spans="1:9" x14ac:dyDescent="0.25">
      <c r="A475" s="15"/>
      <c r="B475" s="10"/>
      <c r="C475" s="11" t="str">
        <f>IF($B475="","",IFERROR(INDEX('Schlüssel'!$B$3:$B$502,MATCH($B475,'Schlüssel'!$A$3:$A$502,0)),"ID unbekannt"))</f>
        <v/>
      </c>
      <c r="D475" s="10"/>
      <c r="E475" s="10"/>
      <c r="F475" s="15"/>
      <c r="G475" s="15"/>
      <c r="H475" s="11" t="str">
        <f>IF($B475="","",IF($G475&lt;&gt;"","zurück",IF(AND($F475&lt;&gt;"",$F475&lt;TODAY()),"überfällig","offen")))</f>
        <v/>
      </c>
      <c r="I475" s="10"/>
    </row>
    <row r="476" spans="1:9" x14ac:dyDescent="0.25">
      <c r="A476" s="15"/>
      <c r="B476" s="10"/>
      <c r="C476" s="11" t="str">
        <f>IF($B476="","",IFERROR(INDEX('Schlüssel'!$B$3:$B$502,MATCH($B476,'Schlüssel'!$A$3:$A$502,0)),"ID unbekannt"))</f>
        <v/>
      </c>
      <c r="D476" s="10"/>
      <c r="E476" s="10"/>
      <c r="F476" s="15"/>
      <c r="G476" s="15"/>
      <c r="H476" s="11" t="str">
        <f>IF($B476="","",IF($G476&lt;&gt;"","zurück",IF(AND($F476&lt;&gt;"",$F476&lt;TODAY()),"überfällig","offen")))</f>
        <v/>
      </c>
      <c r="I476" s="10"/>
    </row>
    <row r="477" spans="1:9" x14ac:dyDescent="0.25">
      <c r="A477" s="15"/>
      <c r="B477" s="10"/>
      <c r="C477" s="11" t="str">
        <f>IF($B477="","",IFERROR(INDEX('Schlüssel'!$B$3:$B$502,MATCH($B477,'Schlüssel'!$A$3:$A$502,0)),"ID unbekannt"))</f>
        <v/>
      </c>
      <c r="D477" s="10"/>
      <c r="E477" s="10"/>
      <c r="F477" s="15"/>
      <c r="G477" s="15"/>
      <c r="H477" s="11" t="str">
        <f>IF($B477="","",IF($G477&lt;&gt;"","zurück",IF(AND($F477&lt;&gt;"",$F477&lt;TODAY()),"überfällig","offen")))</f>
        <v/>
      </c>
      <c r="I477" s="10"/>
    </row>
    <row r="478" spans="1:9" x14ac:dyDescent="0.25">
      <c r="A478" s="15"/>
      <c r="B478" s="10"/>
      <c r="C478" s="11" t="str">
        <f>IF($B478="","",IFERROR(INDEX('Schlüssel'!$B$3:$B$502,MATCH($B478,'Schlüssel'!$A$3:$A$502,0)),"ID unbekannt"))</f>
        <v/>
      </c>
      <c r="D478" s="10"/>
      <c r="E478" s="10"/>
      <c r="F478" s="15"/>
      <c r="G478" s="15"/>
      <c r="H478" s="11" t="str">
        <f>IF($B478="","",IF($G478&lt;&gt;"","zurück",IF(AND($F478&lt;&gt;"",$F478&lt;TODAY()),"überfällig","offen")))</f>
        <v/>
      </c>
      <c r="I478" s="10"/>
    </row>
    <row r="479" spans="1:9" x14ac:dyDescent="0.25">
      <c r="A479" s="15"/>
      <c r="B479" s="10"/>
      <c r="C479" s="11" t="str">
        <f>IF($B479="","",IFERROR(INDEX('Schlüssel'!$B$3:$B$502,MATCH($B479,'Schlüssel'!$A$3:$A$502,0)),"ID unbekannt"))</f>
        <v/>
      </c>
      <c r="D479" s="10"/>
      <c r="E479" s="10"/>
      <c r="F479" s="15"/>
      <c r="G479" s="15"/>
      <c r="H479" s="11" t="str">
        <f>IF($B479="","",IF($G479&lt;&gt;"","zurück",IF(AND($F479&lt;&gt;"",$F479&lt;TODAY()),"überfällig","offen")))</f>
        <v/>
      </c>
      <c r="I479" s="10"/>
    </row>
    <row r="480" spans="1:9" x14ac:dyDescent="0.25">
      <c r="A480" s="15"/>
      <c r="B480" s="10"/>
      <c r="C480" s="11" t="str">
        <f>IF($B480="","",IFERROR(INDEX('Schlüssel'!$B$3:$B$502,MATCH($B480,'Schlüssel'!$A$3:$A$502,0)),"ID unbekannt"))</f>
        <v/>
      </c>
      <c r="D480" s="10"/>
      <c r="E480" s="10"/>
      <c r="F480" s="15"/>
      <c r="G480" s="15"/>
      <c r="H480" s="11" t="str">
        <f>IF($B480="","",IF($G480&lt;&gt;"","zurück",IF(AND($F480&lt;&gt;"",$F480&lt;TODAY()),"überfällig","offen")))</f>
        <v/>
      </c>
      <c r="I480" s="10"/>
    </row>
    <row r="481" spans="1:9" x14ac:dyDescent="0.25">
      <c r="A481" s="15"/>
      <c r="B481" s="10"/>
      <c r="C481" s="11" t="str">
        <f>IF($B481="","",IFERROR(INDEX('Schlüssel'!$B$3:$B$502,MATCH($B481,'Schlüssel'!$A$3:$A$502,0)),"ID unbekannt"))</f>
        <v/>
      </c>
      <c r="D481" s="10"/>
      <c r="E481" s="10"/>
      <c r="F481" s="15"/>
      <c r="G481" s="15"/>
      <c r="H481" s="11" t="str">
        <f>IF($B481="","",IF($G481&lt;&gt;"","zurück",IF(AND($F481&lt;&gt;"",$F481&lt;TODAY()),"überfällig","offen")))</f>
        <v/>
      </c>
      <c r="I481" s="10"/>
    </row>
    <row r="482" spans="1:9" x14ac:dyDescent="0.25">
      <c r="A482" s="15"/>
      <c r="B482" s="10"/>
      <c r="C482" s="11" t="str">
        <f>IF($B482="","",IFERROR(INDEX('Schlüssel'!$B$3:$B$502,MATCH($B482,'Schlüssel'!$A$3:$A$502,0)),"ID unbekannt"))</f>
        <v/>
      </c>
      <c r="D482" s="10"/>
      <c r="E482" s="10"/>
      <c r="F482" s="15"/>
      <c r="G482" s="15"/>
      <c r="H482" s="11" t="str">
        <f>IF($B482="","",IF($G482&lt;&gt;"","zurück",IF(AND($F482&lt;&gt;"",$F482&lt;TODAY()),"überfällig","offen")))</f>
        <v/>
      </c>
      <c r="I482" s="10"/>
    </row>
    <row r="483" spans="1:9" x14ac:dyDescent="0.25">
      <c r="A483" s="15"/>
      <c r="B483" s="10"/>
      <c r="C483" s="11" t="str">
        <f>IF($B483="","",IFERROR(INDEX('Schlüssel'!$B$3:$B$502,MATCH($B483,'Schlüssel'!$A$3:$A$502,0)),"ID unbekannt"))</f>
        <v/>
      </c>
      <c r="D483" s="10"/>
      <c r="E483" s="10"/>
      <c r="F483" s="15"/>
      <c r="G483" s="15"/>
      <c r="H483" s="11" t="str">
        <f>IF($B483="","",IF($G483&lt;&gt;"","zurück",IF(AND($F483&lt;&gt;"",$F483&lt;TODAY()),"überfällig","offen")))</f>
        <v/>
      </c>
      <c r="I483" s="10"/>
    </row>
    <row r="484" spans="1:9" x14ac:dyDescent="0.25">
      <c r="A484" s="15"/>
      <c r="B484" s="10"/>
      <c r="C484" s="11" t="str">
        <f>IF($B484="","",IFERROR(INDEX('Schlüssel'!$B$3:$B$502,MATCH($B484,'Schlüssel'!$A$3:$A$502,0)),"ID unbekannt"))</f>
        <v/>
      </c>
      <c r="D484" s="10"/>
      <c r="E484" s="10"/>
      <c r="F484" s="15"/>
      <c r="G484" s="15"/>
      <c r="H484" s="11" t="str">
        <f>IF($B484="","",IF($G484&lt;&gt;"","zurück",IF(AND($F484&lt;&gt;"",$F484&lt;TODAY()),"überfällig","offen")))</f>
        <v/>
      </c>
      <c r="I484" s="10"/>
    </row>
    <row r="485" spans="1:9" x14ac:dyDescent="0.25">
      <c r="A485" s="15"/>
      <c r="B485" s="10"/>
      <c r="C485" s="11" t="str">
        <f>IF($B485="","",IFERROR(INDEX('Schlüssel'!$B$3:$B$502,MATCH($B485,'Schlüssel'!$A$3:$A$502,0)),"ID unbekannt"))</f>
        <v/>
      </c>
      <c r="D485" s="10"/>
      <c r="E485" s="10"/>
      <c r="F485" s="15"/>
      <c r="G485" s="15"/>
      <c r="H485" s="11" t="str">
        <f>IF($B485="","",IF($G485&lt;&gt;"","zurück",IF(AND($F485&lt;&gt;"",$F485&lt;TODAY()),"überfällig","offen")))</f>
        <v/>
      </c>
      <c r="I485" s="10"/>
    </row>
    <row r="486" spans="1:9" x14ac:dyDescent="0.25">
      <c r="A486" s="15"/>
      <c r="B486" s="10"/>
      <c r="C486" s="11" t="str">
        <f>IF($B486="","",IFERROR(INDEX('Schlüssel'!$B$3:$B$502,MATCH($B486,'Schlüssel'!$A$3:$A$502,0)),"ID unbekannt"))</f>
        <v/>
      </c>
      <c r="D486" s="10"/>
      <c r="E486" s="10"/>
      <c r="F486" s="15"/>
      <c r="G486" s="15"/>
      <c r="H486" s="11" t="str">
        <f>IF($B486="","",IF($G486&lt;&gt;"","zurück",IF(AND($F486&lt;&gt;"",$F486&lt;TODAY()),"überfällig","offen")))</f>
        <v/>
      </c>
      <c r="I486" s="10"/>
    </row>
    <row r="487" spans="1:9" x14ac:dyDescent="0.25">
      <c r="A487" s="15"/>
      <c r="B487" s="10"/>
      <c r="C487" s="11" t="str">
        <f>IF($B487="","",IFERROR(INDEX('Schlüssel'!$B$3:$B$502,MATCH($B487,'Schlüssel'!$A$3:$A$502,0)),"ID unbekannt"))</f>
        <v/>
      </c>
      <c r="D487" s="10"/>
      <c r="E487" s="10"/>
      <c r="F487" s="15"/>
      <c r="G487" s="15"/>
      <c r="H487" s="11" t="str">
        <f>IF($B487="","",IF($G487&lt;&gt;"","zurück",IF(AND($F487&lt;&gt;"",$F487&lt;TODAY()),"überfällig","offen")))</f>
        <v/>
      </c>
      <c r="I487" s="10"/>
    </row>
    <row r="488" spans="1:9" x14ac:dyDescent="0.25">
      <c r="A488" s="15"/>
      <c r="B488" s="10"/>
      <c r="C488" s="11" t="str">
        <f>IF($B488="","",IFERROR(INDEX('Schlüssel'!$B$3:$B$502,MATCH($B488,'Schlüssel'!$A$3:$A$502,0)),"ID unbekannt"))</f>
        <v/>
      </c>
      <c r="D488" s="10"/>
      <c r="E488" s="10"/>
      <c r="F488" s="15"/>
      <c r="G488" s="15"/>
      <c r="H488" s="11" t="str">
        <f>IF($B488="","",IF($G488&lt;&gt;"","zurück",IF(AND($F488&lt;&gt;"",$F488&lt;TODAY()),"überfällig","offen")))</f>
        <v/>
      </c>
      <c r="I488" s="10"/>
    </row>
    <row r="489" spans="1:9" x14ac:dyDescent="0.25">
      <c r="A489" s="15"/>
      <c r="B489" s="10"/>
      <c r="C489" s="11" t="str">
        <f>IF($B489="","",IFERROR(INDEX('Schlüssel'!$B$3:$B$502,MATCH($B489,'Schlüssel'!$A$3:$A$502,0)),"ID unbekannt"))</f>
        <v/>
      </c>
      <c r="D489" s="10"/>
      <c r="E489" s="10"/>
      <c r="F489" s="15"/>
      <c r="G489" s="15"/>
      <c r="H489" s="11" t="str">
        <f>IF($B489="","",IF($G489&lt;&gt;"","zurück",IF(AND($F489&lt;&gt;"",$F489&lt;TODAY()),"überfällig","offen")))</f>
        <v/>
      </c>
      <c r="I489" s="10"/>
    </row>
    <row r="490" spans="1:9" x14ac:dyDescent="0.25">
      <c r="A490" s="15"/>
      <c r="B490" s="10"/>
      <c r="C490" s="11" t="str">
        <f>IF($B490="","",IFERROR(INDEX('Schlüssel'!$B$3:$B$502,MATCH($B490,'Schlüssel'!$A$3:$A$502,0)),"ID unbekannt"))</f>
        <v/>
      </c>
      <c r="D490" s="10"/>
      <c r="E490" s="10"/>
      <c r="F490" s="15"/>
      <c r="G490" s="15"/>
      <c r="H490" s="11" t="str">
        <f>IF($B490="","",IF($G490&lt;&gt;"","zurück",IF(AND($F490&lt;&gt;"",$F490&lt;TODAY()),"überfällig","offen")))</f>
        <v/>
      </c>
      <c r="I490" s="10"/>
    </row>
    <row r="491" spans="1:9" x14ac:dyDescent="0.25">
      <c r="A491" s="15"/>
      <c r="B491" s="10"/>
      <c r="C491" s="11" t="str">
        <f>IF($B491="","",IFERROR(INDEX('Schlüssel'!$B$3:$B$502,MATCH($B491,'Schlüssel'!$A$3:$A$502,0)),"ID unbekannt"))</f>
        <v/>
      </c>
      <c r="D491" s="10"/>
      <c r="E491" s="10"/>
      <c r="F491" s="15"/>
      <c r="G491" s="15"/>
      <c r="H491" s="11" t="str">
        <f>IF($B491="","",IF($G491&lt;&gt;"","zurück",IF(AND($F491&lt;&gt;"",$F491&lt;TODAY()),"überfällig","offen")))</f>
        <v/>
      </c>
      <c r="I491" s="10"/>
    </row>
    <row r="492" spans="1:9" x14ac:dyDescent="0.25">
      <c r="A492" s="15"/>
      <c r="B492" s="10"/>
      <c r="C492" s="11" t="str">
        <f>IF($B492="","",IFERROR(INDEX('Schlüssel'!$B$3:$B$502,MATCH($B492,'Schlüssel'!$A$3:$A$502,0)),"ID unbekannt"))</f>
        <v/>
      </c>
      <c r="D492" s="10"/>
      <c r="E492" s="10"/>
      <c r="F492" s="15"/>
      <c r="G492" s="15"/>
      <c r="H492" s="11" t="str">
        <f>IF($B492="","",IF($G492&lt;&gt;"","zurück",IF(AND($F492&lt;&gt;"",$F492&lt;TODAY()),"überfällig","offen")))</f>
        <v/>
      </c>
      <c r="I492" s="10"/>
    </row>
    <row r="493" spans="1:9" x14ac:dyDescent="0.25">
      <c r="A493" s="15"/>
      <c r="B493" s="10"/>
      <c r="C493" s="11" t="str">
        <f>IF($B493="","",IFERROR(INDEX('Schlüssel'!$B$3:$B$502,MATCH($B493,'Schlüssel'!$A$3:$A$502,0)),"ID unbekannt"))</f>
        <v/>
      </c>
      <c r="D493" s="10"/>
      <c r="E493" s="10"/>
      <c r="F493" s="15"/>
      <c r="G493" s="15"/>
      <c r="H493" s="11" t="str">
        <f>IF($B493="","",IF($G493&lt;&gt;"","zurück",IF(AND($F493&lt;&gt;"",$F493&lt;TODAY()),"überfällig","offen")))</f>
        <v/>
      </c>
      <c r="I493" s="10"/>
    </row>
    <row r="494" spans="1:9" x14ac:dyDescent="0.25">
      <c r="A494" s="15"/>
      <c r="B494" s="10"/>
      <c r="C494" s="11" t="str">
        <f>IF($B494="","",IFERROR(INDEX('Schlüssel'!$B$3:$B$502,MATCH($B494,'Schlüssel'!$A$3:$A$502,0)),"ID unbekannt"))</f>
        <v/>
      </c>
      <c r="D494" s="10"/>
      <c r="E494" s="10"/>
      <c r="F494" s="15"/>
      <c r="G494" s="15"/>
      <c r="H494" s="11" t="str">
        <f>IF($B494="","",IF($G494&lt;&gt;"","zurück",IF(AND($F494&lt;&gt;"",$F494&lt;TODAY()),"überfällig","offen")))</f>
        <v/>
      </c>
      <c r="I494" s="10"/>
    </row>
    <row r="495" spans="1:9" x14ac:dyDescent="0.25">
      <c r="A495" s="15"/>
      <c r="B495" s="10"/>
      <c r="C495" s="11" t="str">
        <f>IF($B495="","",IFERROR(INDEX('Schlüssel'!$B$3:$B$502,MATCH($B495,'Schlüssel'!$A$3:$A$502,0)),"ID unbekannt"))</f>
        <v/>
      </c>
      <c r="D495" s="10"/>
      <c r="E495" s="10"/>
      <c r="F495" s="15"/>
      <c r="G495" s="15"/>
      <c r="H495" s="11" t="str">
        <f>IF($B495="","",IF($G495&lt;&gt;"","zurück",IF(AND($F495&lt;&gt;"",$F495&lt;TODAY()),"überfällig","offen")))</f>
        <v/>
      </c>
      <c r="I495" s="10"/>
    </row>
    <row r="496" spans="1:9" x14ac:dyDescent="0.25">
      <c r="A496" s="15"/>
      <c r="B496" s="10"/>
      <c r="C496" s="11" t="str">
        <f>IF($B496="","",IFERROR(INDEX('Schlüssel'!$B$3:$B$502,MATCH($B496,'Schlüssel'!$A$3:$A$502,0)),"ID unbekannt"))</f>
        <v/>
      </c>
      <c r="D496" s="10"/>
      <c r="E496" s="10"/>
      <c r="F496" s="15"/>
      <c r="G496" s="15"/>
      <c r="H496" s="11" t="str">
        <f>IF($B496="","",IF($G496&lt;&gt;"","zurück",IF(AND($F496&lt;&gt;"",$F496&lt;TODAY()),"überfällig","offen")))</f>
        <v/>
      </c>
      <c r="I496" s="10"/>
    </row>
    <row r="497" spans="1:9" x14ac:dyDescent="0.25">
      <c r="A497" s="15"/>
      <c r="B497" s="10"/>
      <c r="C497" s="11" t="str">
        <f>IF($B497="","",IFERROR(INDEX('Schlüssel'!$B$3:$B$502,MATCH($B497,'Schlüssel'!$A$3:$A$502,0)),"ID unbekannt"))</f>
        <v/>
      </c>
      <c r="D497" s="10"/>
      <c r="E497" s="10"/>
      <c r="F497" s="15"/>
      <c r="G497" s="15"/>
      <c r="H497" s="11" t="str">
        <f>IF($B497="","",IF($G497&lt;&gt;"","zurück",IF(AND($F497&lt;&gt;"",$F497&lt;TODAY()),"überfällig","offen")))</f>
        <v/>
      </c>
      <c r="I497" s="10"/>
    </row>
    <row r="498" spans="1:9" x14ac:dyDescent="0.25">
      <c r="A498" s="15"/>
      <c r="B498" s="10"/>
      <c r="C498" s="11" t="str">
        <f>IF($B498="","",IFERROR(INDEX('Schlüssel'!$B$3:$B$502,MATCH($B498,'Schlüssel'!$A$3:$A$502,0)),"ID unbekannt"))</f>
        <v/>
      </c>
      <c r="D498" s="10"/>
      <c r="E498" s="10"/>
      <c r="F498" s="15"/>
      <c r="G498" s="15"/>
      <c r="H498" s="11" t="str">
        <f>IF($B498="","",IF($G498&lt;&gt;"","zurück",IF(AND($F498&lt;&gt;"",$F498&lt;TODAY()),"überfällig","offen")))</f>
        <v/>
      </c>
      <c r="I498" s="10"/>
    </row>
    <row r="499" spans="1:9" x14ac:dyDescent="0.25">
      <c r="A499" s="15"/>
      <c r="B499" s="10"/>
      <c r="C499" s="11" t="str">
        <f>IF($B499="","",IFERROR(INDEX('Schlüssel'!$B$3:$B$502,MATCH($B499,'Schlüssel'!$A$3:$A$502,0)),"ID unbekannt"))</f>
        <v/>
      </c>
      <c r="D499" s="10"/>
      <c r="E499" s="10"/>
      <c r="F499" s="15"/>
      <c r="G499" s="15"/>
      <c r="H499" s="11" t="str">
        <f>IF($B499="","",IF($G499&lt;&gt;"","zurück",IF(AND($F499&lt;&gt;"",$F499&lt;TODAY()),"überfällig","offen")))</f>
        <v/>
      </c>
      <c r="I499" s="10"/>
    </row>
    <row r="500" spans="1:9" x14ac:dyDescent="0.25">
      <c r="A500" s="15"/>
      <c r="B500" s="10"/>
      <c r="C500" s="11" t="str">
        <f>IF($B500="","",IFERROR(INDEX('Schlüssel'!$B$3:$B$502,MATCH($B500,'Schlüssel'!$A$3:$A$502,0)),"ID unbekannt"))</f>
        <v/>
      </c>
      <c r="D500" s="10"/>
      <c r="E500" s="10"/>
      <c r="F500" s="15"/>
      <c r="G500" s="15"/>
      <c r="H500" s="11" t="str">
        <f>IF($B500="","",IF($G500&lt;&gt;"","zurück",IF(AND($F500&lt;&gt;"",$F500&lt;TODAY()),"überfällig","offen")))</f>
        <v/>
      </c>
      <c r="I500" s="10"/>
    </row>
    <row r="501" spans="1:9" x14ac:dyDescent="0.25">
      <c r="A501" s="15"/>
      <c r="B501" s="10"/>
      <c r="C501" s="11" t="str">
        <f>IF($B501="","",IFERROR(INDEX('Schlüssel'!$B$3:$B$502,MATCH($B501,'Schlüssel'!$A$3:$A$502,0)),"ID unbekannt"))</f>
        <v/>
      </c>
      <c r="D501" s="10"/>
      <c r="E501" s="10"/>
      <c r="F501" s="15"/>
      <c r="G501" s="15"/>
      <c r="H501" s="11" t="str">
        <f>IF($B501="","",IF($G501&lt;&gt;"","zurück",IF(AND($F501&lt;&gt;"",$F501&lt;TODAY()),"überfällig","offen")))</f>
        <v/>
      </c>
      <c r="I501" s="10"/>
    </row>
    <row r="502" spans="1:9" x14ac:dyDescent="0.25">
      <c r="A502" s="15"/>
      <c r="B502" s="10"/>
      <c r="C502" s="11" t="str">
        <f>IF($B502="","",IFERROR(INDEX('Schlüssel'!$B$3:$B$502,MATCH($B502,'Schlüssel'!$A$3:$A$502,0)),"ID unbekannt"))</f>
        <v/>
      </c>
      <c r="D502" s="10"/>
      <c r="E502" s="10"/>
      <c r="F502" s="15"/>
      <c r="G502" s="15"/>
      <c r="H502" s="11" t="str">
        <f>IF($B502="","",IF($G502&lt;&gt;"","zurück",IF(AND($F502&lt;&gt;"",$F502&lt;TODAY()),"überfällig","offen")))</f>
        <v/>
      </c>
      <c r="I502" s="10"/>
    </row>
  </sheetData>
  <sheetProtection sheet="1" formatColumns="0" formatRows="0" sort="0" autoFilter="0"/>
  <autoFilter ref="A2:I502"/>
  <mergeCells count="1">
    <mergeCell ref="A1:I1"/>
  </mergeCells>
  <conditionalFormatting sqref="H3:H502">
    <cfRule type="expression" dxfId="1" priority="1">
      <formula>$H3="überfällig"</formula>
    </cfRule>
    <cfRule type="expression" dxfId="2" priority="2">
      <formula>$H3="offen"</formula>
    </cfRule>
  </conditionalFormatting>
  <dataValidations count="6">
    <dataValidation type="date" operator="greaterThan" allowBlank="1" showErrorMessage="1" errorTitle="Datum" error="Bitte ein Datum eingeben, z. B. 11.10.2026." sqref="A3:A502">
      <formula1>36525</formula1>
    </dataValidation>
    <dataValidation type="list" allowBlank="1" showErrorMessage="1" errorTitle="Schlüssel-ID" error="Bitte eine Schlüssel-ID aus dem Blatt „Schlüssel“ wählen." sqref="B3:B502">
      <formula1>'Schlüssel'!$A$3:$A$502</formula1>
    </dataValidation>
    <dataValidation type="list" allowBlank="1" sqref="D3:D502">
      <formula1>'Personen'!$A$3:$A$502</formula1>
    </dataValidation>
    <dataValidation type="list" allowBlank="1" sqref="E3:E502">
      <formula1>'Personen'!$A$3:$A$502</formula1>
    </dataValidation>
    <dataValidation type="date" operator="greaterThan" allowBlank="1" showErrorMessage="1" errorTitle="Datum" error="Bitte ein Datum eingeben, z. B. 11.10.2026." sqref="F3:F502">
      <formula1>36525</formula1>
    </dataValidation>
    <dataValidation type="date" operator="greaterThan" allowBlank="1" showErrorMessage="1" errorTitle="Datum" error="Bitte ein Datum eingeben, z. B. 11.10.2026." sqref="G3:G502">
      <formula1>36525</formula1>
    </dataValidation>
  </dataValidations>
  <printOptions horizontalCentered="1"/>
  <pageMargins left="0.4" right="0.4" top="0.6" bottom="0.6" header="0.3" footer="0.3"/>
  <pageSetup paperSize="9" orientation="landscape" fitToWidth="1" fitToHeight="0"/>
  <headerFooter>
    <oddHeader>&amp;L&amp;8Ausgaben&amp;R&amp;8Schlüsselbuch-Vorlage</oddHeader>
    <oddFooter>&amp;L&amp;8Muster ohne Gewähr. Die Vorlage ersetzt keine Rechtsberatung.&amp;R&amp;8Seite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02"/>
  <sheetViews>
    <sheetView workbookViewId="0">
      <pane ySplit="2" topLeftCell="A3" activePane="bottomLeft" state="frozen"/>
      <selection pane="bottomLeft" activeCell="A3" sqref="A3"/>
    </sheetView>
  </sheetViews>
  <sheetFormatPr defaultRowHeight="15" outlineLevelRow="0" outlineLevelCol="0" x14ac:dyDescent="55"/>
  <cols>
    <col min="1" max="1" width="28" customWidth="1"/>
    <col min="2" max="2" width="30" customWidth="1"/>
    <col min="3" max="3" width="20" customWidth="1"/>
    <col min="4" max="4" width="26" customWidth="1"/>
  </cols>
  <sheetData>
    <row r="1" ht="32" customHeight="1" spans="1:4" x14ac:dyDescent="0.25">
      <c r="A1" s="7" t="s">
        <v>53</v>
      </c>
      <c r="B1" s="7"/>
      <c r="C1" s="7"/>
      <c r="D1" s="7"/>
    </row>
    <row r="2" ht="30" customHeight="1" spans="1:4" x14ac:dyDescent="0.25">
      <c r="A2" s="8" t="s">
        <v>54</v>
      </c>
      <c r="B2" s="8" t="s">
        <v>55</v>
      </c>
      <c r="C2" s="8" t="s">
        <v>56</v>
      </c>
      <c r="D2" s="8" t="s">
        <v>31</v>
      </c>
    </row>
    <row r="3" spans="1:4" x14ac:dyDescent="0.25">
      <c r="A3" s="9" t="s">
        <v>50</v>
      </c>
      <c r="B3" s="9" t="s">
        <v>57</v>
      </c>
      <c r="C3" s="9" t="s">
        <v>58</v>
      </c>
      <c r="D3" s="9" t="s">
        <v>37</v>
      </c>
    </row>
    <row r="4" spans="1:4" x14ac:dyDescent="0.25">
      <c r="A4" s="9" t="s">
        <v>51</v>
      </c>
      <c r="B4" s="9" t="s">
        <v>59</v>
      </c>
      <c r="C4" s="9" t="s">
        <v>2</v>
      </c>
      <c r="D4" s="9" t="s">
        <v>37</v>
      </c>
    </row>
    <row r="5" spans="1:4" x14ac:dyDescent="0.25">
      <c r="A5" s="9" t="s">
        <v>52</v>
      </c>
      <c r="B5" s="9" t="s">
        <v>60</v>
      </c>
      <c r="C5" s="9" t="s">
        <v>2</v>
      </c>
      <c r="D5" s="9" t="s">
        <v>37</v>
      </c>
    </row>
    <row r="6" spans="1:4" x14ac:dyDescent="0.25">
      <c r="A6" s="10"/>
      <c r="B6" s="10"/>
      <c r="C6" s="10"/>
      <c r="D6" s="10"/>
    </row>
    <row r="7" spans="1:4" x14ac:dyDescent="0.25">
      <c r="A7" s="10"/>
      <c r="B7" s="10"/>
      <c r="C7" s="10"/>
      <c r="D7" s="10"/>
    </row>
    <row r="8" spans="1:4" x14ac:dyDescent="0.25">
      <c r="A8" s="10"/>
      <c r="B8" s="10"/>
      <c r="C8" s="10"/>
      <c r="D8" s="10"/>
    </row>
    <row r="9" spans="1:4" x14ac:dyDescent="0.25">
      <c r="A9" s="10"/>
      <c r="B9" s="10"/>
      <c r="C9" s="10"/>
      <c r="D9" s="10"/>
    </row>
    <row r="10" spans="1:4" x14ac:dyDescent="0.25">
      <c r="A10" s="10"/>
      <c r="B10" s="10"/>
      <c r="C10" s="10"/>
      <c r="D10" s="10"/>
    </row>
    <row r="11" spans="1:4" x14ac:dyDescent="0.25">
      <c r="A11" s="10"/>
      <c r="B11" s="10"/>
      <c r="C11" s="10"/>
      <c r="D11" s="10"/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4" x14ac:dyDescent="0.25">
      <c r="A33" s="10"/>
      <c r="B33" s="10"/>
      <c r="C33" s="10"/>
      <c r="D33" s="10"/>
    </row>
    <row r="34" spans="1:4" x14ac:dyDescent="0.25">
      <c r="A34" s="10"/>
      <c r="B34" s="10"/>
      <c r="C34" s="10"/>
      <c r="D34" s="10"/>
    </row>
    <row r="35" spans="1:4" x14ac:dyDescent="0.25">
      <c r="A35" s="10"/>
      <c r="B35" s="10"/>
      <c r="C35" s="10"/>
      <c r="D35" s="10"/>
    </row>
    <row r="36" spans="1:4" x14ac:dyDescent="0.25">
      <c r="A36" s="10"/>
      <c r="B36" s="10"/>
      <c r="C36" s="10"/>
      <c r="D36" s="10"/>
    </row>
    <row r="37" spans="1:4" x14ac:dyDescent="0.25">
      <c r="A37" s="10"/>
      <c r="B37" s="10"/>
      <c r="C37" s="10"/>
      <c r="D37" s="10"/>
    </row>
    <row r="38" spans="1:4" x14ac:dyDescent="0.25">
      <c r="A38" s="10"/>
      <c r="B38" s="10"/>
      <c r="C38" s="10"/>
      <c r="D38" s="10"/>
    </row>
    <row r="39" spans="1:4" x14ac:dyDescent="0.25">
      <c r="A39" s="10"/>
      <c r="B39" s="10"/>
      <c r="C39" s="10"/>
      <c r="D39" s="10"/>
    </row>
    <row r="40" spans="1:4" x14ac:dyDescent="0.25">
      <c r="A40" s="10"/>
      <c r="B40" s="10"/>
      <c r="C40" s="10"/>
      <c r="D40" s="10"/>
    </row>
    <row r="41" spans="1:4" x14ac:dyDescent="0.25">
      <c r="A41" s="10"/>
      <c r="B41" s="10"/>
      <c r="C41" s="10"/>
      <c r="D41" s="10"/>
    </row>
    <row r="42" spans="1:4" x14ac:dyDescent="0.25">
      <c r="A42" s="10"/>
      <c r="B42" s="10"/>
      <c r="C42" s="10"/>
      <c r="D42" s="10"/>
    </row>
    <row r="43" spans="1:4" x14ac:dyDescent="0.25">
      <c r="A43" s="10"/>
      <c r="B43" s="10"/>
      <c r="C43" s="10"/>
      <c r="D43" s="10"/>
    </row>
    <row r="44" spans="1:4" x14ac:dyDescent="0.25">
      <c r="A44" s="10"/>
      <c r="B44" s="10"/>
      <c r="C44" s="10"/>
      <c r="D44" s="10"/>
    </row>
    <row r="45" spans="1:4" x14ac:dyDescent="0.25">
      <c r="A45" s="10"/>
      <c r="B45" s="10"/>
      <c r="C45" s="10"/>
      <c r="D45" s="10"/>
    </row>
    <row r="46" spans="1:4" x14ac:dyDescent="0.25">
      <c r="A46" s="10"/>
      <c r="B46" s="10"/>
      <c r="C46" s="10"/>
      <c r="D46" s="10"/>
    </row>
    <row r="47" spans="1:4" x14ac:dyDescent="0.25">
      <c r="A47" s="10"/>
      <c r="B47" s="10"/>
      <c r="C47" s="10"/>
      <c r="D47" s="10"/>
    </row>
    <row r="48" spans="1:4" x14ac:dyDescent="0.25">
      <c r="A48" s="10"/>
      <c r="B48" s="10"/>
      <c r="C48" s="10"/>
      <c r="D48" s="10"/>
    </row>
    <row r="49" spans="1:4" x14ac:dyDescent="0.25">
      <c r="A49" s="10"/>
      <c r="B49" s="10"/>
      <c r="C49" s="10"/>
      <c r="D49" s="10"/>
    </row>
    <row r="50" spans="1:4" x14ac:dyDescent="0.25">
      <c r="A50" s="10"/>
      <c r="B50" s="10"/>
      <c r="C50" s="10"/>
      <c r="D50" s="10"/>
    </row>
    <row r="51" spans="1:4" x14ac:dyDescent="0.25">
      <c r="A51" s="10"/>
      <c r="B51" s="10"/>
      <c r="C51" s="10"/>
      <c r="D51" s="10"/>
    </row>
    <row r="52" spans="1:4" x14ac:dyDescent="0.25">
      <c r="A52" s="10"/>
      <c r="B52" s="10"/>
      <c r="C52" s="10"/>
      <c r="D52" s="10"/>
    </row>
    <row r="53" spans="1:4" x14ac:dyDescent="0.25">
      <c r="A53" s="10"/>
      <c r="B53" s="10"/>
      <c r="C53" s="10"/>
      <c r="D53" s="10"/>
    </row>
    <row r="54" spans="1:4" x14ac:dyDescent="0.25">
      <c r="A54" s="10"/>
      <c r="B54" s="10"/>
      <c r="C54" s="10"/>
      <c r="D54" s="10"/>
    </row>
    <row r="55" spans="1:4" x14ac:dyDescent="0.25">
      <c r="A55" s="10"/>
      <c r="B55" s="10"/>
      <c r="C55" s="10"/>
      <c r="D55" s="10"/>
    </row>
    <row r="56" spans="1:4" x14ac:dyDescent="0.25">
      <c r="A56" s="10"/>
      <c r="B56" s="10"/>
      <c r="C56" s="10"/>
      <c r="D56" s="10"/>
    </row>
    <row r="57" spans="1:4" x14ac:dyDescent="0.25">
      <c r="A57" s="10"/>
      <c r="B57" s="10"/>
      <c r="C57" s="10"/>
      <c r="D57" s="10"/>
    </row>
    <row r="58" spans="1:4" x14ac:dyDescent="0.25">
      <c r="A58" s="10"/>
      <c r="B58" s="10"/>
      <c r="C58" s="10"/>
      <c r="D58" s="10"/>
    </row>
    <row r="59" spans="1:4" x14ac:dyDescent="0.25">
      <c r="A59" s="10"/>
      <c r="B59" s="10"/>
      <c r="C59" s="10"/>
      <c r="D59" s="10"/>
    </row>
    <row r="60" spans="1:4" x14ac:dyDescent="0.25">
      <c r="A60" s="10"/>
      <c r="B60" s="10"/>
      <c r="C60" s="10"/>
      <c r="D60" s="10"/>
    </row>
    <row r="61" spans="1:4" x14ac:dyDescent="0.25">
      <c r="A61" s="10"/>
      <c r="B61" s="10"/>
      <c r="C61" s="10"/>
      <c r="D61" s="10"/>
    </row>
    <row r="62" spans="1:4" x14ac:dyDescent="0.25">
      <c r="A62" s="10"/>
      <c r="B62" s="10"/>
      <c r="C62" s="10"/>
      <c r="D62" s="10"/>
    </row>
    <row r="63" spans="1:4" x14ac:dyDescent="0.25">
      <c r="A63" s="10"/>
      <c r="B63" s="10"/>
      <c r="C63" s="10"/>
      <c r="D63" s="10"/>
    </row>
    <row r="64" spans="1:4" x14ac:dyDescent="0.25">
      <c r="A64" s="10"/>
      <c r="B64" s="10"/>
      <c r="C64" s="10"/>
      <c r="D64" s="10"/>
    </row>
    <row r="65" spans="1:4" x14ac:dyDescent="0.25">
      <c r="A65" s="10"/>
      <c r="B65" s="10"/>
      <c r="C65" s="10"/>
      <c r="D65" s="10"/>
    </row>
    <row r="66" spans="1:4" x14ac:dyDescent="0.25">
      <c r="A66" s="10"/>
      <c r="B66" s="10"/>
      <c r="C66" s="10"/>
      <c r="D66" s="10"/>
    </row>
    <row r="67" spans="1:4" x14ac:dyDescent="0.25">
      <c r="A67" s="10"/>
      <c r="B67" s="10"/>
      <c r="C67" s="10"/>
      <c r="D67" s="10"/>
    </row>
    <row r="68" spans="1:4" x14ac:dyDescent="0.25">
      <c r="A68" s="10"/>
      <c r="B68" s="10"/>
      <c r="C68" s="10"/>
      <c r="D68" s="10"/>
    </row>
    <row r="69" spans="1:4" x14ac:dyDescent="0.25">
      <c r="A69" s="10"/>
      <c r="B69" s="10"/>
      <c r="C69" s="10"/>
      <c r="D69" s="10"/>
    </row>
    <row r="70" spans="1:4" x14ac:dyDescent="0.25">
      <c r="A70" s="10"/>
      <c r="B70" s="10"/>
      <c r="C70" s="10"/>
      <c r="D70" s="10"/>
    </row>
    <row r="71" spans="1:4" x14ac:dyDescent="0.25">
      <c r="A71" s="10"/>
      <c r="B71" s="10"/>
      <c r="C71" s="10"/>
      <c r="D71" s="10"/>
    </row>
    <row r="72" spans="1:4" x14ac:dyDescent="0.25">
      <c r="A72" s="10"/>
      <c r="B72" s="10"/>
      <c r="C72" s="10"/>
      <c r="D72" s="10"/>
    </row>
    <row r="73" spans="1:4" x14ac:dyDescent="0.25">
      <c r="A73" s="10"/>
      <c r="B73" s="10"/>
      <c r="C73" s="10"/>
      <c r="D73" s="10"/>
    </row>
    <row r="74" spans="1:4" x14ac:dyDescent="0.25">
      <c r="A74" s="10"/>
      <c r="B74" s="10"/>
      <c r="C74" s="10"/>
      <c r="D74" s="10"/>
    </row>
    <row r="75" spans="1:4" x14ac:dyDescent="0.25">
      <c r="A75" s="10"/>
      <c r="B75" s="10"/>
      <c r="C75" s="10"/>
      <c r="D75" s="10"/>
    </row>
    <row r="76" spans="1:4" x14ac:dyDescent="0.25">
      <c r="A76" s="10"/>
      <c r="B76" s="10"/>
      <c r="C76" s="10"/>
      <c r="D76" s="10"/>
    </row>
    <row r="77" spans="1:4" x14ac:dyDescent="0.25">
      <c r="A77" s="10"/>
      <c r="B77" s="10"/>
      <c r="C77" s="10"/>
      <c r="D77" s="10"/>
    </row>
    <row r="78" spans="1:4" x14ac:dyDescent="0.25">
      <c r="A78" s="10"/>
      <c r="B78" s="10"/>
      <c r="C78" s="10"/>
      <c r="D78" s="10"/>
    </row>
    <row r="79" spans="1:4" x14ac:dyDescent="0.25">
      <c r="A79" s="10"/>
      <c r="B79" s="10"/>
      <c r="C79" s="10"/>
      <c r="D79" s="10"/>
    </row>
    <row r="80" spans="1:4" x14ac:dyDescent="0.25">
      <c r="A80" s="10"/>
      <c r="B80" s="10"/>
      <c r="C80" s="10"/>
      <c r="D80" s="10"/>
    </row>
    <row r="81" spans="1:4" x14ac:dyDescent="0.25">
      <c r="A81" s="10"/>
      <c r="B81" s="10"/>
      <c r="C81" s="10"/>
      <c r="D81" s="10"/>
    </row>
    <row r="82" spans="1:4" x14ac:dyDescent="0.25">
      <c r="A82" s="10"/>
      <c r="B82" s="10"/>
      <c r="C82" s="10"/>
      <c r="D82" s="10"/>
    </row>
    <row r="83" spans="1:4" x14ac:dyDescent="0.25">
      <c r="A83" s="10"/>
      <c r="B83" s="10"/>
      <c r="C83" s="10"/>
      <c r="D83" s="10"/>
    </row>
    <row r="84" spans="1:4" x14ac:dyDescent="0.25">
      <c r="A84" s="10"/>
      <c r="B84" s="10"/>
      <c r="C84" s="10"/>
      <c r="D84" s="10"/>
    </row>
    <row r="85" spans="1:4" x14ac:dyDescent="0.25">
      <c r="A85" s="10"/>
      <c r="B85" s="10"/>
      <c r="C85" s="10"/>
      <c r="D85" s="10"/>
    </row>
    <row r="86" spans="1:4" x14ac:dyDescent="0.25">
      <c r="A86" s="10"/>
      <c r="B86" s="10"/>
      <c r="C86" s="10"/>
      <c r="D86" s="10"/>
    </row>
    <row r="87" spans="1:4" x14ac:dyDescent="0.25">
      <c r="A87" s="10"/>
      <c r="B87" s="10"/>
      <c r="C87" s="10"/>
      <c r="D87" s="10"/>
    </row>
    <row r="88" spans="1:4" x14ac:dyDescent="0.25">
      <c r="A88" s="10"/>
      <c r="B88" s="10"/>
      <c r="C88" s="10"/>
      <c r="D88" s="10"/>
    </row>
    <row r="89" spans="1:4" x14ac:dyDescent="0.25">
      <c r="A89" s="10"/>
      <c r="B89" s="10"/>
      <c r="C89" s="10"/>
      <c r="D89" s="10"/>
    </row>
    <row r="90" spans="1:4" x14ac:dyDescent="0.25">
      <c r="A90" s="10"/>
      <c r="B90" s="10"/>
      <c r="C90" s="10"/>
      <c r="D90" s="10"/>
    </row>
    <row r="91" spans="1:4" x14ac:dyDescent="0.25">
      <c r="A91" s="10"/>
      <c r="B91" s="10"/>
      <c r="C91" s="10"/>
      <c r="D91" s="10"/>
    </row>
    <row r="92" spans="1:4" x14ac:dyDescent="0.25">
      <c r="A92" s="10"/>
      <c r="B92" s="10"/>
      <c r="C92" s="10"/>
      <c r="D92" s="10"/>
    </row>
    <row r="93" spans="1:4" x14ac:dyDescent="0.25">
      <c r="A93" s="10"/>
      <c r="B93" s="10"/>
      <c r="C93" s="10"/>
      <c r="D93" s="10"/>
    </row>
    <row r="94" spans="1:4" x14ac:dyDescent="0.25">
      <c r="A94" s="10"/>
      <c r="B94" s="10"/>
      <c r="C94" s="10"/>
      <c r="D94" s="10"/>
    </row>
    <row r="95" spans="1:4" x14ac:dyDescent="0.25">
      <c r="A95" s="10"/>
      <c r="B95" s="10"/>
      <c r="C95" s="10"/>
      <c r="D95" s="10"/>
    </row>
    <row r="96" spans="1:4" x14ac:dyDescent="0.25">
      <c r="A96" s="10"/>
      <c r="B96" s="10"/>
      <c r="C96" s="10"/>
      <c r="D96" s="10"/>
    </row>
    <row r="97" spans="1:4" x14ac:dyDescent="0.25">
      <c r="A97" s="10"/>
      <c r="B97" s="10"/>
      <c r="C97" s="10"/>
      <c r="D97" s="10"/>
    </row>
    <row r="98" spans="1:4" x14ac:dyDescent="0.25">
      <c r="A98" s="10"/>
      <c r="B98" s="10"/>
      <c r="C98" s="10"/>
      <c r="D98" s="10"/>
    </row>
    <row r="99" spans="1:4" x14ac:dyDescent="0.25">
      <c r="A99" s="10"/>
      <c r="B99" s="10"/>
      <c r="C99" s="10"/>
      <c r="D99" s="10"/>
    </row>
    <row r="100" spans="1:4" x14ac:dyDescent="0.25">
      <c r="A100" s="10"/>
      <c r="B100" s="10"/>
      <c r="C100" s="10"/>
      <c r="D100" s="10"/>
    </row>
    <row r="101" spans="1:4" x14ac:dyDescent="0.25">
      <c r="A101" s="10"/>
      <c r="B101" s="10"/>
      <c r="C101" s="10"/>
      <c r="D101" s="10"/>
    </row>
    <row r="102" spans="1:4" x14ac:dyDescent="0.25">
      <c r="A102" s="10"/>
      <c r="B102" s="10"/>
      <c r="C102" s="10"/>
      <c r="D102" s="10"/>
    </row>
    <row r="103" spans="1:4" x14ac:dyDescent="0.25">
      <c r="A103" s="10"/>
      <c r="B103" s="10"/>
      <c r="C103" s="10"/>
      <c r="D103" s="10"/>
    </row>
    <row r="104" spans="1:4" x14ac:dyDescent="0.25">
      <c r="A104" s="10"/>
      <c r="B104" s="10"/>
      <c r="C104" s="10"/>
      <c r="D104" s="10"/>
    </row>
    <row r="105" spans="1:4" x14ac:dyDescent="0.25">
      <c r="A105" s="10"/>
      <c r="B105" s="10"/>
      <c r="C105" s="10"/>
      <c r="D105" s="10"/>
    </row>
    <row r="106" spans="1:4" x14ac:dyDescent="0.25">
      <c r="A106" s="10"/>
      <c r="B106" s="10"/>
      <c r="C106" s="10"/>
      <c r="D106" s="10"/>
    </row>
    <row r="107" spans="1:4" x14ac:dyDescent="0.25">
      <c r="A107" s="10"/>
      <c r="B107" s="10"/>
      <c r="C107" s="10"/>
      <c r="D107" s="10"/>
    </row>
    <row r="108" spans="1:4" x14ac:dyDescent="0.25">
      <c r="A108" s="10"/>
      <c r="B108" s="10"/>
      <c r="C108" s="10"/>
      <c r="D108" s="10"/>
    </row>
    <row r="109" spans="1:4" x14ac:dyDescent="0.25">
      <c r="A109" s="10"/>
      <c r="B109" s="10"/>
      <c r="C109" s="10"/>
      <c r="D109" s="10"/>
    </row>
    <row r="110" spans="1:4" x14ac:dyDescent="0.25">
      <c r="A110" s="10"/>
      <c r="B110" s="10"/>
      <c r="C110" s="10"/>
      <c r="D110" s="10"/>
    </row>
    <row r="111" spans="1:4" x14ac:dyDescent="0.25">
      <c r="A111" s="10"/>
      <c r="B111" s="10"/>
      <c r="C111" s="10"/>
      <c r="D111" s="10"/>
    </row>
    <row r="112" spans="1:4" x14ac:dyDescent="0.25">
      <c r="A112" s="10"/>
      <c r="B112" s="10"/>
      <c r="C112" s="10"/>
      <c r="D112" s="10"/>
    </row>
    <row r="113" spans="1:4" x14ac:dyDescent="0.25">
      <c r="A113" s="10"/>
      <c r="B113" s="10"/>
      <c r="C113" s="10"/>
      <c r="D113" s="10"/>
    </row>
    <row r="114" spans="1:4" x14ac:dyDescent="0.25">
      <c r="A114" s="10"/>
      <c r="B114" s="10"/>
      <c r="C114" s="10"/>
      <c r="D114" s="10"/>
    </row>
    <row r="115" spans="1:4" x14ac:dyDescent="0.25">
      <c r="A115" s="10"/>
      <c r="B115" s="10"/>
      <c r="C115" s="10"/>
      <c r="D115" s="10"/>
    </row>
    <row r="116" spans="1:4" x14ac:dyDescent="0.25">
      <c r="A116" s="10"/>
      <c r="B116" s="10"/>
      <c r="C116" s="10"/>
      <c r="D116" s="10"/>
    </row>
    <row r="117" spans="1:4" x14ac:dyDescent="0.25">
      <c r="A117" s="10"/>
      <c r="B117" s="10"/>
      <c r="C117" s="10"/>
      <c r="D117" s="10"/>
    </row>
    <row r="118" spans="1:4" x14ac:dyDescent="0.25">
      <c r="A118" s="10"/>
      <c r="B118" s="10"/>
      <c r="C118" s="10"/>
      <c r="D118" s="10"/>
    </row>
    <row r="119" spans="1:4" x14ac:dyDescent="0.25">
      <c r="A119" s="10"/>
      <c r="B119" s="10"/>
      <c r="C119" s="10"/>
      <c r="D119" s="10"/>
    </row>
    <row r="120" spans="1:4" x14ac:dyDescent="0.25">
      <c r="A120" s="10"/>
      <c r="B120" s="10"/>
      <c r="C120" s="10"/>
      <c r="D120" s="10"/>
    </row>
    <row r="121" spans="1:4" x14ac:dyDescent="0.25">
      <c r="A121" s="10"/>
      <c r="B121" s="10"/>
      <c r="C121" s="10"/>
      <c r="D121" s="10"/>
    </row>
    <row r="122" spans="1:4" x14ac:dyDescent="0.25">
      <c r="A122" s="10"/>
      <c r="B122" s="10"/>
      <c r="C122" s="10"/>
      <c r="D122" s="10"/>
    </row>
    <row r="123" spans="1:4" x14ac:dyDescent="0.25">
      <c r="A123" s="10"/>
      <c r="B123" s="10"/>
      <c r="C123" s="10"/>
      <c r="D123" s="10"/>
    </row>
    <row r="124" spans="1:4" x14ac:dyDescent="0.25">
      <c r="A124" s="10"/>
      <c r="B124" s="10"/>
      <c r="C124" s="10"/>
      <c r="D124" s="10"/>
    </row>
    <row r="125" spans="1:4" x14ac:dyDescent="0.25">
      <c r="A125" s="10"/>
      <c r="B125" s="10"/>
      <c r="C125" s="10"/>
      <c r="D125" s="10"/>
    </row>
    <row r="126" spans="1:4" x14ac:dyDescent="0.25">
      <c r="A126" s="10"/>
      <c r="B126" s="10"/>
      <c r="C126" s="10"/>
      <c r="D126" s="10"/>
    </row>
    <row r="127" spans="1:4" x14ac:dyDescent="0.25">
      <c r="A127" s="10"/>
      <c r="B127" s="10"/>
      <c r="C127" s="10"/>
      <c r="D127" s="10"/>
    </row>
    <row r="128" spans="1:4" x14ac:dyDescent="0.25">
      <c r="A128" s="10"/>
      <c r="B128" s="10"/>
      <c r="C128" s="10"/>
      <c r="D128" s="10"/>
    </row>
    <row r="129" spans="1:4" x14ac:dyDescent="0.25">
      <c r="A129" s="10"/>
      <c r="B129" s="10"/>
      <c r="C129" s="10"/>
      <c r="D129" s="10"/>
    </row>
    <row r="130" spans="1:4" x14ac:dyDescent="0.25">
      <c r="A130" s="10"/>
      <c r="B130" s="10"/>
      <c r="C130" s="10"/>
      <c r="D130" s="10"/>
    </row>
    <row r="131" spans="1:4" x14ac:dyDescent="0.25">
      <c r="A131" s="10"/>
      <c r="B131" s="10"/>
      <c r="C131" s="10"/>
      <c r="D131" s="10"/>
    </row>
    <row r="132" spans="1:4" x14ac:dyDescent="0.25">
      <c r="A132" s="10"/>
      <c r="B132" s="10"/>
      <c r="C132" s="10"/>
      <c r="D132" s="10"/>
    </row>
    <row r="133" spans="1:4" x14ac:dyDescent="0.25">
      <c r="A133" s="10"/>
      <c r="B133" s="10"/>
      <c r="C133" s="10"/>
      <c r="D133" s="10"/>
    </row>
    <row r="134" spans="1:4" x14ac:dyDescent="0.25">
      <c r="A134" s="10"/>
      <c r="B134" s="10"/>
      <c r="C134" s="10"/>
      <c r="D134" s="10"/>
    </row>
    <row r="135" spans="1:4" x14ac:dyDescent="0.25">
      <c r="A135" s="10"/>
      <c r="B135" s="10"/>
      <c r="C135" s="10"/>
      <c r="D135" s="10"/>
    </row>
    <row r="136" spans="1:4" x14ac:dyDescent="0.25">
      <c r="A136" s="10"/>
      <c r="B136" s="10"/>
      <c r="C136" s="10"/>
      <c r="D136" s="10"/>
    </row>
    <row r="137" spans="1:4" x14ac:dyDescent="0.25">
      <c r="A137" s="10"/>
      <c r="B137" s="10"/>
      <c r="C137" s="10"/>
      <c r="D137" s="10"/>
    </row>
    <row r="138" spans="1:4" x14ac:dyDescent="0.25">
      <c r="A138" s="10"/>
      <c r="B138" s="10"/>
      <c r="C138" s="10"/>
      <c r="D138" s="10"/>
    </row>
    <row r="139" spans="1:4" x14ac:dyDescent="0.25">
      <c r="A139" s="10"/>
      <c r="B139" s="10"/>
      <c r="C139" s="10"/>
      <c r="D139" s="10"/>
    </row>
    <row r="140" spans="1:4" x14ac:dyDescent="0.25">
      <c r="A140" s="10"/>
      <c r="B140" s="10"/>
      <c r="C140" s="10"/>
      <c r="D140" s="10"/>
    </row>
    <row r="141" spans="1:4" x14ac:dyDescent="0.25">
      <c r="A141" s="10"/>
      <c r="B141" s="10"/>
      <c r="C141" s="10"/>
      <c r="D141" s="10"/>
    </row>
    <row r="142" spans="1:4" x14ac:dyDescent="0.25">
      <c r="A142" s="10"/>
      <c r="B142" s="10"/>
      <c r="C142" s="10"/>
      <c r="D142" s="10"/>
    </row>
    <row r="143" spans="1:4" x14ac:dyDescent="0.25">
      <c r="A143" s="10"/>
      <c r="B143" s="10"/>
      <c r="C143" s="10"/>
      <c r="D143" s="10"/>
    </row>
    <row r="144" spans="1:4" x14ac:dyDescent="0.25">
      <c r="A144" s="10"/>
      <c r="B144" s="10"/>
      <c r="C144" s="10"/>
      <c r="D144" s="10"/>
    </row>
    <row r="145" spans="1:4" x14ac:dyDescent="0.25">
      <c r="A145" s="10"/>
      <c r="B145" s="10"/>
      <c r="C145" s="10"/>
      <c r="D145" s="10"/>
    </row>
    <row r="146" spans="1:4" x14ac:dyDescent="0.25">
      <c r="A146" s="10"/>
      <c r="B146" s="10"/>
      <c r="C146" s="10"/>
      <c r="D146" s="10"/>
    </row>
    <row r="147" spans="1:4" x14ac:dyDescent="0.25">
      <c r="A147" s="10"/>
      <c r="B147" s="10"/>
      <c r="C147" s="10"/>
      <c r="D147" s="10"/>
    </row>
    <row r="148" spans="1:4" x14ac:dyDescent="0.25">
      <c r="A148" s="10"/>
      <c r="B148" s="10"/>
      <c r="C148" s="10"/>
      <c r="D148" s="10"/>
    </row>
    <row r="149" spans="1:4" x14ac:dyDescent="0.25">
      <c r="A149" s="10"/>
      <c r="B149" s="10"/>
      <c r="C149" s="10"/>
      <c r="D149" s="10"/>
    </row>
    <row r="150" spans="1:4" x14ac:dyDescent="0.25">
      <c r="A150" s="10"/>
      <c r="B150" s="10"/>
      <c r="C150" s="10"/>
      <c r="D150" s="10"/>
    </row>
    <row r="151" spans="1:4" x14ac:dyDescent="0.25">
      <c r="A151" s="10"/>
      <c r="B151" s="10"/>
      <c r="C151" s="10"/>
      <c r="D151" s="10"/>
    </row>
    <row r="152" spans="1:4" x14ac:dyDescent="0.25">
      <c r="A152" s="10"/>
      <c r="B152" s="10"/>
      <c r="C152" s="10"/>
      <c r="D152" s="10"/>
    </row>
    <row r="153" spans="1:4" x14ac:dyDescent="0.25">
      <c r="A153" s="10"/>
      <c r="B153" s="10"/>
      <c r="C153" s="10"/>
      <c r="D153" s="10"/>
    </row>
    <row r="154" spans="1:4" x14ac:dyDescent="0.25">
      <c r="A154" s="10"/>
      <c r="B154" s="10"/>
      <c r="C154" s="10"/>
      <c r="D154" s="10"/>
    </row>
    <row r="155" spans="1:4" x14ac:dyDescent="0.25">
      <c r="A155" s="10"/>
      <c r="B155" s="10"/>
      <c r="C155" s="10"/>
      <c r="D155" s="10"/>
    </row>
    <row r="156" spans="1:4" x14ac:dyDescent="0.25">
      <c r="A156" s="10"/>
      <c r="B156" s="10"/>
      <c r="C156" s="10"/>
      <c r="D156" s="10"/>
    </row>
    <row r="157" spans="1:4" x14ac:dyDescent="0.25">
      <c r="A157" s="10"/>
      <c r="B157" s="10"/>
      <c r="C157" s="10"/>
      <c r="D157" s="10"/>
    </row>
    <row r="158" spans="1:4" x14ac:dyDescent="0.25">
      <c r="A158" s="10"/>
      <c r="B158" s="10"/>
      <c r="C158" s="10"/>
      <c r="D158" s="10"/>
    </row>
    <row r="159" spans="1:4" x14ac:dyDescent="0.25">
      <c r="A159" s="10"/>
      <c r="B159" s="10"/>
      <c r="C159" s="10"/>
      <c r="D159" s="10"/>
    </row>
    <row r="160" spans="1:4" x14ac:dyDescent="0.25">
      <c r="A160" s="10"/>
      <c r="B160" s="10"/>
      <c r="C160" s="10"/>
      <c r="D160" s="10"/>
    </row>
    <row r="161" spans="1:4" x14ac:dyDescent="0.25">
      <c r="A161" s="10"/>
      <c r="B161" s="10"/>
      <c r="C161" s="10"/>
      <c r="D161" s="10"/>
    </row>
    <row r="162" spans="1:4" x14ac:dyDescent="0.25">
      <c r="A162" s="10"/>
      <c r="B162" s="10"/>
      <c r="C162" s="10"/>
      <c r="D162" s="10"/>
    </row>
    <row r="163" spans="1:4" x14ac:dyDescent="0.25">
      <c r="A163" s="10"/>
      <c r="B163" s="10"/>
      <c r="C163" s="10"/>
      <c r="D163" s="10"/>
    </row>
    <row r="164" spans="1:4" x14ac:dyDescent="0.25">
      <c r="A164" s="10"/>
      <c r="B164" s="10"/>
      <c r="C164" s="10"/>
      <c r="D164" s="10"/>
    </row>
    <row r="165" spans="1:4" x14ac:dyDescent="0.25">
      <c r="A165" s="10"/>
      <c r="B165" s="10"/>
      <c r="C165" s="10"/>
      <c r="D165" s="10"/>
    </row>
    <row r="166" spans="1:4" x14ac:dyDescent="0.25">
      <c r="A166" s="10"/>
      <c r="B166" s="10"/>
      <c r="C166" s="10"/>
      <c r="D166" s="10"/>
    </row>
    <row r="167" spans="1:4" x14ac:dyDescent="0.25">
      <c r="A167" s="10"/>
      <c r="B167" s="10"/>
      <c r="C167" s="10"/>
      <c r="D167" s="10"/>
    </row>
    <row r="168" spans="1:4" x14ac:dyDescent="0.25">
      <c r="A168" s="10"/>
      <c r="B168" s="10"/>
      <c r="C168" s="10"/>
      <c r="D168" s="10"/>
    </row>
    <row r="169" spans="1:4" x14ac:dyDescent="0.25">
      <c r="A169" s="10"/>
      <c r="B169" s="10"/>
      <c r="C169" s="10"/>
      <c r="D169" s="10"/>
    </row>
    <row r="170" spans="1:4" x14ac:dyDescent="0.25">
      <c r="A170" s="10"/>
      <c r="B170" s="10"/>
      <c r="C170" s="10"/>
      <c r="D170" s="10"/>
    </row>
    <row r="171" spans="1:4" x14ac:dyDescent="0.25">
      <c r="A171" s="10"/>
      <c r="B171" s="10"/>
      <c r="C171" s="10"/>
      <c r="D171" s="10"/>
    </row>
    <row r="172" spans="1:4" x14ac:dyDescent="0.25">
      <c r="A172" s="10"/>
      <c r="B172" s="10"/>
      <c r="C172" s="10"/>
      <c r="D172" s="10"/>
    </row>
    <row r="173" spans="1:4" x14ac:dyDescent="0.25">
      <c r="A173" s="10"/>
      <c r="B173" s="10"/>
      <c r="C173" s="10"/>
      <c r="D173" s="10"/>
    </row>
    <row r="174" spans="1:4" x14ac:dyDescent="0.25">
      <c r="A174" s="10"/>
      <c r="B174" s="10"/>
      <c r="C174" s="10"/>
      <c r="D174" s="10"/>
    </row>
    <row r="175" spans="1:4" x14ac:dyDescent="0.25">
      <c r="A175" s="10"/>
      <c r="B175" s="10"/>
      <c r="C175" s="10"/>
      <c r="D175" s="10"/>
    </row>
    <row r="176" spans="1:4" x14ac:dyDescent="0.25">
      <c r="A176" s="10"/>
      <c r="B176" s="10"/>
      <c r="C176" s="10"/>
      <c r="D176" s="10"/>
    </row>
    <row r="177" spans="1:4" x14ac:dyDescent="0.25">
      <c r="A177" s="10"/>
      <c r="B177" s="10"/>
      <c r="C177" s="10"/>
      <c r="D177" s="10"/>
    </row>
    <row r="178" spans="1:4" x14ac:dyDescent="0.25">
      <c r="A178" s="10"/>
      <c r="B178" s="10"/>
      <c r="C178" s="10"/>
      <c r="D178" s="10"/>
    </row>
    <row r="179" spans="1:4" x14ac:dyDescent="0.25">
      <c r="A179" s="10"/>
      <c r="B179" s="10"/>
      <c r="C179" s="10"/>
      <c r="D179" s="10"/>
    </row>
    <row r="180" spans="1:4" x14ac:dyDescent="0.25">
      <c r="A180" s="10"/>
      <c r="B180" s="10"/>
      <c r="C180" s="10"/>
      <c r="D180" s="10"/>
    </row>
    <row r="181" spans="1:4" x14ac:dyDescent="0.25">
      <c r="A181" s="10"/>
      <c r="B181" s="10"/>
      <c r="C181" s="10"/>
      <c r="D181" s="10"/>
    </row>
    <row r="182" spans="1:4" x14ac:dyDescent="0.25">
      <c r="A182" s="10"/>
      <c r="B182" s="10"/>
      <c r="C182" s="10"/>
      <c r="D182" s="10"/>
    </row>
    <row r="183" spans="1:4" x14ac:dyDescent="0.25">
      <c r="A183" s="10"/>
      <c r="B183" s="10"/>
      <c r="C183" s="10"/>
      <c r="D183" s="10"/>
    </row>
    <row r="184" spans="1:4" x14ac:dyDescent="0.25">
      <c r="A184" s="10"/>
      <c r="B184" s="10"/>
      <c r="C184" s="10"/>
      <c r="D184" s="10"/>
    </row>
    <row r="185" spans="1:4" x14ac:dyDescent="0.25">
      <c r="A185" s="10"/>
      <c r="B185" s="10"/>
      <c r="C185" s="10"/>
      <c r="D185" s="10"/>
    </row>
    <row r="186" spans="1:4" x14ac:dyDescent="0.25">
      <c r="A186" s="10"/>
      <c r="B186" s="10"/>
      <c r="C186" s="10"/>
      <c r="D186" s="10"/>
    </row>
    <row r="187" spans="1:4" x14ac:dyDescent="0.25">
      <c r="A187" s="10"/>
      <c r="B187" s="10"/>
      <c r="C187" s="10"/>
      <c r="D187" s="10"/>
    </row>
    <row r="188" spans="1:4" x14ac:dyDescent="0.25">
      <c r="A188" s="10"/>
      <c r="B188" s="10"/>
      <c r="C188" s="10"/>
      <c r="D188" s="10"/>
    </row>
    <row r="189" spans="1:4" x14ac:dyDescent="0.25">
      <c r="A189" s="10"/>
      <c r="B189" s="10"/>
      <c r="C189" s="10"/>
      <c r="D189" s="10"/>
    </row>
    <row r="190" spans="1:4" x14ac:dyDescent="0.25">
      <c r="A190" s="10"/>
      <c r="B190" s="10"/>
      <c r="C190" s="10"/>
      <c r="D190" s="10"/>
    </row>
    <row r="191" spans="1:4" x14ac:dyDescent="0.25">
      <c r="A191" s="10"/>
      <c r="B191" s="10"/>
      <c r="C191" s="10"/>
      <c r="D191" s="10"/>
    </row>
    <row r="192" spans="1:4" x14ac:dyDescent="0.25">
      <c r="A192" s="10"/>
      <c r="B192" s="10"/>
      <c r="C192" s="10"/>
      <c r="D192" s="10"/>
    </row>
    <row r="193" spans="1:4" x14ac:dyDescent="0.25">
      <c r="A193" s="10"/>
      <c r="B193" s="10"/>
      <c r="C193" s="10"/>
      <c r="D193" s="10"/>
    </row>
    <row r="194" spans="1:4" x14ac:dyDescent="0.25">
      <c r="A194" s="10"/>
      <c r="B194" s="10"/>
      <c r="C194" s="10"/>
      <c r="D194" s="10"/>
    </row>
    <row r="195" spans="1:4" x14ac:dyDescent="0.25">
      <c r="A195" s="10"/>
      <c r="B195" s="10"/>
      <c r="C195" s="10"/>
      <c r="D195" s="10"/>
    </row>
    <row r="196" spans="1:4" x14ac:dyDescent="0.25">
      <c r="A196" s="10"/>
      <c r="B196" s="10"/>
      <c r="C196" s="10"/>
      <c r="D196" s="10"/>
    </row>
    <row r="197" spans="1:4" x14ac:dyDescent="0.25">
      <c r="A197" s="10"/>
      <c r="B197" s="10"/>
      <c r="C197" s="10"/>
      <c r="D197" s="10"/>
    </row>
    <row r="198" spans="1:4" x14ac:dyDescent="0.25">
      <c r="A198" s="10"/>
      <c r="B198" s="10"/>
      <c r="C198" s="10"/>
      <c r="D198" s="10"/>
    </row>
    <row r="199" spans="1:4" x14ac:dyDescent="0.25">
      <c r="A199" s="10"/>
      <c r="B199" s="10"/>
      <c r="C199" s="10"/>
      <c r="D199" s="10"/>
    </row>
    <row r="200" spans="1:4" x14ac:dyDescent="0.25">
      <c r="A200" s="10"/>
      <c r="B200" s="10"/>
      <c r="C200" s="10"/>
      <c r="D200" s="10"/>
    </row>
    <row r="201" spans="1:4" x14ac:dyDescent="0.25">
      <c r="A201" s="10"/>
      <c r="B201" s="10"/>
      <c r="C201" s="10"/>
      <c r="D201" s="10"/>
    </row>
    <row r="202" spans="1:4" x14ac:dyDescent="0.25">
      <c r="A202" s="10"/>
      <c r="B202" s="10"/>
      <c r="C202" s="10"/>
      <c r="D202" s="10"/>
    </row>
    <row r="203" spans="1:4" x14ac:dyDescent="0.25">
      <c r="A203" s="10"/>
      <c r="B203" s="10"/>
      <c r="C203" s="10"/>
      <c r="D203" s="10"/>
    </row>
    <row r="204" spans="1:4" x14ac:dyDescent="0.25">
      <c r="A204" s="10"/>
      <c r="B204" s="10"/>
      <c r="C204" s="10"/>
      <c r="D204" s="10"/>
    </row>
    <row r="205" spans="1:4" x14ac:dyDescent="0.25">
      <c r="A205" s="10"/>
      <c r="B205" s="10"/>
      <c r="C205" s="10"/>
      <c r="D205" s="10"/>
    </row>
    <row r="206" spans="1:4" x14ac:dyDescent="0.25">
      <c r="A206" s="10"/>
      <c r="B206" s="10"/>
      <c r="C206" s="10"/>
      <c r="D206" s="10"/>
    </row>
    <row r="207" spans="1:4" x14ac:dyDescent="0.25">
      <c r="A207" s="10"/>
      <c r="B207" s="10"/>
      <c r="C207" s="10"/>
      <c r="D207" s="10"/>
    </row>
    <row r="208" spans="1:4" x14ac:dyDescent="0.25">
      <c r="A208" s="10"/>
      <c r="B208" s="10"/>
      <c r="C208" s="10"/>
      <c r="D208" s="10"/>
    </row>
    <row r="209" spans="1:4" x14ac:dyDescent="0.25">
      <c r="A209" s="10"/>
      <c r="B209" s="10"/>
      <c r="C209" s="10"/>
      <c r="D209" s="10"/>
    </row>
    <row r="210" spans="1:4" x14ac:dyDescent="0.25">
      <c r="A210" s="10"/>
      <c r="B210" s="10"/>
      <c r="C210" s="10"/>
      <c r="D210" s="10"/>
    </row>
    <row r="211" spans="1:4" x14ac:dyDescent="0.25">
      <c r="A211" s="10"/>
      <c r="B211" s="10"/>
      <c r="C211" s="10"/>
      <c r="D211" s="10"/>
    </row>
    <row r="212" spans="1:4" x14ac:dyDescent="0.25">
      <c r="A212" s="10"/>
      <c r="B212" s="10"/>
      <c r="C212" s="10"/>
      <c r="D212" s="10"/>
    </row>
    <row r="213" spans="1:4" x14ac:dyDescent="0.25">
      <c r="A213" s="10"/>
      <c r="B213" s="10"/>
      <c r="C213" s="10"/>
      <c r="D213" s="10"/>
    </row>
    <row r="214" spans="1:4" x14ac:dyDescent="0.25">
      <c r="A214" s="10"/>
      <c r="B214" s="10"/>
      <c r="C214" s="10"/>
      <c r="D214" s="10"/>
    </row>
    <row r="215" spans="1:4" x14ac:dyDescent="0.25">
      <c r="A215" s="10"/>
      <c r="B215" s="10"/>
      <c r="C215" s="10"/>
      <c r="D215" s="10"/>
    </row>
    <row r="216" spans="1:4" x14ac:dyDescent="0.25">
      <c r="A216" s="10"/>
      <c r="B216" s="10"/>
      <c r="C216" s="10"/>
      <c r="D216" s="10"/>
    </row>
    <row r="217" spans="1:4" x14ac:dyDescent="0.25">
      <c r="A217" s="10"/>
      <c r="B217" s="10"/>
      <c r="C217" s="10"/>
      <c r="D217" s="10"/>
    </row>
    <row r="218" spans="1:4" x14ac:dyDescent="0.25">
      <c r="A218" s="10"/>
      <c r="B218" s="10"/>
      <c r="C218" s="10"/>
      <c r="D218" s="10"/>
    </row>
    <row r="219" spans="1:4" x14ac:dyDescent="0.25">
      <c r="A219" s="10"/>
      <c r="B219" s="10"/>
      <c r="C219" s="10"/>
      <c r="D219" s="10"/>
    </row>
    <row r="220" spans="1:4" x14ac:dyDescent="0.25">
      <c r="A220" s="10"/>
      <c r="B220" s="10"/>
      <c r="C220" s="10"/>
      <c r="D220" s="10"/>
    </row>
    <row r="221" spans="1:4" x14ac:dyDescent="0.25">
      <c r="A221" s="10"/>
      <c r="B221" s="10"/>
      <c r="C221" s="10"/>
      <c r="D221" s="10"/>
    </row>
    <row r="222" spans="1:4" x14ac:dyDescent="0.25">
      <c r="A222" s="10"/>
      <c r="B222" s="10"/>
      <c r="C222" s="10"/>
      <c r="D222" s="10"/>
    </row>
    <row r="223" spans="1:4" x14ac:dyDescent="0.25">
      <c r="A223" s="10"/>
      <c r="B223" s="10"/>
      <c r="C223" s="10"/>
      <c r="D223" s="10"/>
    </row>
    <row r="224" spans="1:4" x14ac:dyDescent="0.25">
      <c r="A224" s="10"/>
      <c r="B224" s="10"/>
      <c r="C224" s="10"/>
      <c r="D224" s="10"/>
    </row>
    <row r="225" spans="1:4" x14ac:dyDescent="0.25">
      <c r="A225" s="10"/>
      <c r="B225" s="10"/>
      <c r="C225" s="10"/>
      <c r="D225" s="10"/>
    </row>
    <row r="226" spans="1:4" x14ac:dyDescent="0.25">
      <c r="A226" s="10"/>
      <c r="B226" s="10"/>
      <c r="C226" s="10"/>
      <c r="D226" s="10"/>
    </row>
    <row r="227" spans="1:4" x14ac:dyDescent="0.25">
      <c r="A227" s="10"/>
      <c r="B227" s="10"/>
      <c r="C227" s="10"/>
      <c r="D227" s="10"/>
    </row>
    <row r="228" spans="1:4" x14ac:dyDescent="0.25">
      <c r="A228" s="10"/>
      <c r="B228" s="10"/>
      <c r="C228" s="10"/>
      <c r="D228" s="10"/>
    </row>
    <row r="229" spans="1:4" x14ac:dyDescent="0.25">
      <c r="A229" s="10"/>
      <c r="B229" s="10"/>
      <c r="C229" s="10"/>
      <c r="D229" s="10"/>
    </row>
    <row r="230" spans="1:4" x14ac:dyDescent="0.25">
      <c r="A230" s="10"/>
      <c r="B230" s="10"/>
      <c r="C230" s="10"/>
      <c r="D230" s="10"/>
    </row>
    <row r="231" spans="1:4" x14ac:dyDescent="0.25">
      <c r="A231" s="10"/>
      <c r="B231" s="10"/>
      <c r="C231" s="10"/>
      <c r="D231" s="10"/>
    </row>
    <row r="232" spans="1:4" x14ac:dyDescent="0.25">
      <c r="A232" s="10"/>
      <c r="B232" s="10"/>
      <c r="C232" s="10"/>
      <c r="D232" s="10"/>
    </row>
    <row r="233" spans="1:4" x14ac:dyDescent="0.25">
      <c r="A233" s="10"/>
      <c r="B233" s="10"/>
      <c r="C233" s="10"/>
      <c r="D233" s="10"/>
    </row>
    <row r="234" spans="1:4" x14ac:dyDescent="0.25">
      <c r="A234" s="10"/>
      <c r="B234" s="10"/>
      <c r="C234" s="10"/>
      <c r="D234" s="10"/>
    </row>
    <row r="235" spans="1:4" x14ac:dyDescent="0.25">
      <c r="A235" s="10"/>
      <c r="B235" s="10"/>
      <c r="C235" s="10"/>
      <c r="D235" s="10"/>
    </row>
    <row r="236" spans="1:4" x14ac:dyDescent="0.25">
      <c r="A236" s="10"/>
      <c r="B236" s="10"/>
      <c r="C236" s="10"/>
      <c r="D236" s="10"/>
    </row>
    <row r="237" spans="1:4" x14ac:dyDescent="0.25">
      <c r="A237" s="10"/>
      <c r="B237" s="10"/>
      <c r="C237" s="10"/>
      <c r="D237" s="10"/>
    </row>
    <row r="238" spans="1:4" x14ac:dyDescent="0.25">
      <c r="A238" s="10"/>
      <c r="B238" s="10"/>
      <c r="C238" s="10"/>
      <c r="D238" s="10"/>
    </row>
    <row r="239" spans="1:4" x14ac:dyDescent="0.25">
      <c r="A239" s="10"/>
      <c r="B239" s="10"/>
      <c r="C239" s="10"/>
      <c r="D239" s="10"/>
    </row>
    <row r="240" spans="1:4" x14ac:dyDescent="0.25">
      <c r="A240" s="10"/>
      <c r="B240" s="10"/>
      <c r="C240" s="10"/>
      <c r="D240" s="10"/>
    </row>
    <row r="241" spans="1:4" x14ac:dyDescent="0.25">
      <c r="A241" s="10"/>
      <c r="B241" s="10"/>
      <c r="C241" s="10"/>
      <c r="D241" s="10"/>
    </row>
    <row r="242" spans="1:4" x14ac:dyDescent="0.25">
      <c r="A242" s="10"/>
      <c r="B242" s="10"/>
      <c r="C242" s="10"/>
      <c r="D242" s="10"/>
    </row>
    <row r="243" spans="1:4" x14ac:dyDescent="0.25">
      <c r="A243" s="10"/>
      <c r="B243" s="10"/>
      <c r="C243" s="10"/>
      <c r="D243" s="10"/>
    </row>
    <row r="244" spans="1:4" x14ac:dyDescent="0.25">
      <c r="A244" s="10"/>
      <c r="B244" s="10"/>
      <c r="C244" s="10"/>
      <c r="D244" s="10"/>
    </row>
    <row r="245" spans="1:4" x14ac:dyDescent="0.25">
      <c r="A245" s="10"/>
      <c r="B245" s="10"/>
      <c r="C245" s="10"/>
      <c r="D245" s="10"/>
    </row>
    <row r="246" spans="1:4" x14ac:dyDescent="0.25">
      <c r="A246" s="10"/>
      <c r="B246" s="10"/>
      <c r="C246" s="10"/>
      <c r="D246" s="10"/>
    </row>
    <row r="247" spans="1:4" x14ac:dyDescent="0.25">
      <c r="A247" s="10"/>
      <c r="B247" s="10"/>
      <c r="C247" s="10"/>
      <c r="D247" s="10"/>
    </row>
    <row r="248" spans="1:4" x14ac:dyDescent="0.25">
      <c r="A248" s="10"/>
      <c r="B248" s="10"/>
      <c r="C248" s="10"/>
      <c r="D248" s="10"/>
    </row>
    <row r="249" spans="1:4" x14ac:dyDescent="0.25">
      <c r="A249" s="10"/>
      <c r="B249" s="10"/>
      <c r="C249" s="10"/>
      <c r="D249" s="10"/>
    </row>
    <row r="250" spans="1:4" x14ac:dyDescent="0.25">
      <c r="A250" s="10"/>
      <c r="B250" s="10"/>
      <c r="C250" s="10"/>
      <c r="D250" s="10"/>
    </row>
    <row r="251" spans="1:4" x14ac:dyDescent="0.25">
      <c r="A251" s="10"/>
      <c r="B251" s="10"/>
      <c r="C251" s="10"/>
      <c r="D251" s="10"/>
    </row>
    <row r="252" spans="1:4" x14ac:dyDescent="0.25">
      <c r="A252" s="10"/>
      <c r="B252" s="10"/>
      <c r="C252" s="10"/>
      <c r="D252" s="10"/>
    </row>
    <row r="253" spans="1:4" x14ac:dyDescent="0.25">
      <c r="A253" s="10"/>
      <c r="B253" s="10"/>
      <c r="C253" s="10"/>
      <c r="D253" s="10"/>
    </row>
    <row r="254" spans="1:4" x14ac:dyDescent="0.25">
      <c r="A254" s="10"/>
      <c r="B254" s="10"/>
      <c r="C254" s="10"/>
      <c r="D254" s="10"/>
    </row>
    <row r="255" spans="1:4" x14ac:dyDescent="0.25">
      <c r="A255" s="10"/>
      <c r="B255" s="10"/>
      <c r="C255" s="10"/>
      <c r="D255" s="10"/>
    </row>
    <row r="256" spans="1:4" x14ac:dyDescent="0.25">
      <c r="A256" s="10"/>
      <c r="B256" s="10"/>
      <c r="C256" s="10"/>
      <c r="D256" s="10"/>
    </row>
    <row r="257" spans="1:4" x14ac:dyDescent="0.25">
      <c r="A257" s="10"/>
      <c r="B257" s="10"/>
      <c r="C257" s="10"/>
      <c r="D257" s="10"/>
    </row>
    <row r="258" spans="1:4" x14ac:dyDescent="0.25">
      <c r="A258" s="10"/>
      <c r="B258" s="10"/>
      <c r="C258" s="10"/>
      <c r="D258" s="10"/>
    </row>
    <row r="259" spans="1:4" x14ac:dyDescent="0.25">
      <c r="A259" s="10"/>
      <c r="B259" s="10"/>
      <c r="C259" s="10"/>
      <c r="D259" s="10"/>
    </row>
    <row r="260" spans="1:4" x14ac:dyDescent="0.25">
      <c r="A260" s="10"/>
      <c r="B260" s="10"/>
      <c r="C260" s="10"/>
      <c r="D260" s="10"/>
    </row>
    <row r="261" spans="1:4" x14ac:dyDescent="0.25">
      <c r="A261" s="10"/>
      <c r="B261" s="10"/>
      <c r="C261" s="10"/>
      <c r="D261" s="10"/>
    </row>
    <row r="262" spans="1:4" x14ac:dyDescent="0.25">
      <c r="A262" s="10"/>
      <c r="B262" s="10"/>
      <c r="C262" s="10"/>
      <c r="D262" s="10"/>
    </row>
    <row r="263" spans="1:4" x14ac:dyDescent="0.25">
      <c r="A263" s="10"/>
      <c r="B263" s="10"/>
      <c r="C263" s="10"/>
      <c r="D263" s="10"/>
    </row>
    <row r="264" spans="1:4" x14ac:dyDescent="0.25">
      <c r="A264" s="10"/>
      <c r="B264" s="10"/>
      <c r="C264" s="10"/>
      <c r="D264" s="10"/>
    </row>
    <row r="265" spans="1:4" x14ac:dyDescent="0.25">
      <c r="A265" s="10"/>
      <c r="B265" s="10"/>
      <c r="C265" s="10"/>
      <c r="D265" s="10"/>
    </row>
    <row r="266" spans="1:4" x14ac:dyDescent="0.25">
      <c r="A266" s="10"/>
      <c r="B266" s="10"/>
      <c r="C266" s="10"/>
      <c r="D266" s="10"/>
    </row>
    <row r="267" spans="1:4" x14ac:dyDescent="0.25">
      <c r="A267" s="10"/>
      <c r="B267" s="10"/>
      <c r="C267" s="10"/>
      <c r="D267" s="10"/>
    </row>
    <row r="268" spans="1:4" x14ac:dyDescent="0.25">
      <c r="A268" s="10"/>
      <c r="B268" s="10"/>
      <c r="C268" s="10"/>
      <c r="D268" s="10"/>
    </row>
    <row r="269" spans="1:4" x14ac:dyDescent="0.25">
      <c r="A269" s="10"/>
      <c r="B269" s="10"/>
      <c r="C269" s="10"/>
      <c r="D269" s="10"/>
    </row>
    <row r="270" spans="1:4" x14ac:dyDescent="0.25">
      <c r="A270" s="10"/>
      <c r="B270" s="10"/>
      <c r="C270" s="10"/>
      <c r="D270" s="10"/>
    </row>
    <row r="271" spans="1:4" x14ac:dyDescent="0.25">
      <c r="A271" s="10"/>
      <c r="B271" s="10"/>
      <c r="C271" s="10"/>
      <c r="D271" s="10"/>
    </row>
    <row r="272" spans="1:4" x14ac:dyDescent="0.25">
      <c r="A272" s="10"/>
      <c r="B272" s="10"/>
      <c r="C272" s="10"/>
      <c r="D272" s="10"/>
    </row>
    <row r="273" spans="1:4" x14ac:dyDescent="0.25">
      <c r="A273" s="10"/>
      <c r="B273" s="10"/>
      <c r="C273" s="10"/>
      <c r="D273" s="10"/>
    </row>
    <row r="274" spans="1:4" x14ac:dyDescent="0.25">
      <c r="A274" s="10"/>
      <c r="B274" s="10"/>
      <c r="C274" s="10"/>
      <c r="D274" s="10"/>
    </row>
    <row r="275" spans="1:4" x14ac:dyDescent="0.25">
      <c r="A275" s="10"/>
      <c r="B275" s="10"/>
      <c r="C275" s="10"/>
      <c r="D275" s="10"/>
    </row>
    <row r="276" spans="1:4" x14ac:dyDescent="0.25">
      <c r="A276" s="10"/>
      <c r="B276" s="10"/>
      <c r="C276" s="10"/>
      <c r="D276" s="10"/>
    </row>
    <row r="277" spans="1:4" x14ac:dyDescent="0.25">
      <c r="A277" s="10"/>
      <c r="B277" s="10"/>
      <c r="C277" s="10"/>
      <c r="D277" s="10"/>
    </row>
    <row r="278" spans="1:4" x14ac:dyDescent="0.25">
      <c r="A278" s="10"/>
      <c r="B278" s="10"/>
      <c r="C278" s="10"/>
      <c r="D278" s="10"/>
    </row>
    <row r="279" spans="1:4" x14ac:dyDescent="0.25">
      <c r="A279" s="10"/>
      <c r="B279" s="10"/>
      <c r="C279" s="10"/>
      <c r="D279" s="10"/>
    </row>
    <row r="280" spans="1:4" x14ac:dyDescent="0.25">
      <c r="A280" s="10"/>
      <c r="B280" s="10"/>
      <c r="C280" s="10"/>
      <c r="D280" s="10"/>
    </row>
    <row r="281" spans="1:4" x14ac:dyDescent="0.25">
      <c r="A281" s="10"/>
      <c r="B281" s="10"/>
      <c r="C281" s="10"/>
      <c r="D281" s="10"/>
    </row>
    <row r="282" spans="1:4" x14ac:dyDescent="0.25">
      <c r="A282" s="10"/>
      <c r="B282" s="10"/>
      <c r="C282" s="10"/>
      <c r="D282" s="10"/>
    </row>
    <row r="283" spans="1:4" x14ac:dyDescent="0.25">
      <c r="A283" s="10"/>
      <c r="B283" s="10"/>
      <c r="C283" s="10"/>
      <c r="D283" s="10"/>
    </row>
    <row r="284" spans="1:4" x14ac:dyDescent="0.25">
      <c r="A284" s="10"/>
      <c r="B284" s="10"/>
      <c r="C284" s="10"/>
      <c r="D284" s="10"/>
    </row>
    <row r="285" spans="1:4" x14ac:dyDescent="0.25">
      <c r="A285" s="10"/>
      <c r="B285" s="10"/>
      <c r="C285" s="10"/>
      <c r="D285" s="10"/>
    </row>
    <row r="286" spans="1:4" x14ac:dyDescent="0.25">
      <c r="A286" s="10"/>
      <c r="B286" s="10"/>
      <c r="C286" s="10"/>
      <c r="D286" s="10"/>
    </row>
    <row r="287" spans="1:4" x14ac:dyDescent="0.25">
      <c r="A287" s="10"/>
      <c r="B287" s="10"/>
      <c r="C287" s="10"/>
      <c r="D287" s="10"/>
    </row>
    <row r="288" spans="1:4" x14ac:dyDescent="0.25">
      <c r="A288" s="10"/>
      <c r="B288" s="10"/>
      <c r="C288" s="10"/>
      <c r="D288" s="10"/>
    </row>
    <row r="289" spans="1:4" x14ac:dyDescent="0.25">
      <c r="A289" s="10"/>
      <c r="B289" s="10"/>
      <c r="C289" s="10"/>
      <c r="D289" s="10"/>
    </row>
    <row r="290" spans="1:4" x14ac:dyDescent="0.25">
      <c r="A290" s="10"/>
      <c r="B290" s="10"/>
      <c r="C290" s="10"/>
      <c r="D290" s="10"/>
    </row>
    <row r="291" spans="1:4" x14ac:dyDescent="0.25">
      <c r="A291" s="10"/>
      <c r="B291" s="10"/>
      <c r="C291" s="10"/>
      <c r="D291" s="10"/>
    </row>
    <row r="292" spans="1:4" x14ac:dyDescent="0.25">
      <c r="A292" s="10"/>
      <c r="B292" s="10"/>
      <c r="C292" s="10"/>
      <c r="D292" s="10"/>
    </row>
    <row r="293" spans="1:4" x14ac:dyDescent="0.25">
      <c r="A293" s="10"/>
      <c r="B293" s="10"/>
      <c r="C293" s="10"/>
      <c r="D293" s="10"/>
    </row>
    <row r="294" spans="1:4" x14ac:dyDescent="0.25">
      <c r="A294" s="10"/>
      <c r="B294" s="10"/>
      <c r="C294" s="10"/>
      <c r="D294" s="10"/>
    </row>
    <row r="295" spans="1:4" x14ac:dyDescent="0.25">
      <c r="A295" s="10"/>
      <c r="B295" s="10"/>
      <c r="C295" s="10"/>
      <c r="D295" s="10"/>
    </row>
    <row r="296" spans="1:4" x14ac:dyDescent="0.25">
      <c r="A296" s="10"/>
      <c r="B296" s="10"/>
      <c r="C296" s="10"/>
      <c r="D296" s="10"/>
    </row>
    <row r="297" spans="1:4" x14ac:dyDescent="0.25">
      <c r="A297" s="10"/>
      <c r="B297" s="10"/>
      <c r="C297" s="10"/>
      <c r="D297" s="10"/>
    </row>
    <row r="298" spans="1:4" x14ac:dyDescent="0.25">
      <c r="A298" s="10"/>
      <c r="B298" s="10"/>
      <c r="C298" s="10"/>
      <c r="D298" s="10"/>
    </row>
    <row r="299" spans="1:4" x14ac:dyDescent="0.25">
      <c r="A299" s="10"/>
      <c r="B299" s="10"/>
      <c r="C299" s="10"/>
      <c r="D299" s="10"/>
    </row>
    <row r="300" spans="1:4" x14ac:dyDescent="0.25">
      <c r="A300" s="10"/>
      <c r="B300" s="10"/>
      <c r="C300" s="10"/>
      <c r="D300" s="10"/>
    </row>
    <row r="301" spans="1:4" x14ac:dyDescent="0.25">
      <c r="A301" s="10"/>
      <c r="B301" s="10"/>
      <c r="C301" s="10"/>
      <c r="D301" s="10"/>
    </row>
    <row r="302" spans="1:4" x14ac:dyDescent="0.25">
      <c r="A302" s="10"/>
      <c r="B302" s="10"/>
      <c r="C302" s="10"/>
      <c r="D302" s="10"/>
    </row>
    <row r="303" spans="1:4" x14ac:dyDescent="0.25">
      <c r="A303" s="10"/>
      <c r="B303" s="10"/>
      <c r="C303" s="10"/>
      <c r="D303" s="10"/>
    </row>
    <row r="304" spans="1:4" x14ac:dyDescent="0.25">
      <c r="A304" s="10"/>
      <c r="B304" s="10"/>
      <c r="C304" s="10"/>
      <c r="D304" s="10"/>
    </row>
    <row r="305" spans="1:4" x14ac:dyDescent="0.25">
      <c r="A305" s="10"/>
      <c r="B305" s="10"/>
      <c r="C305" s="10"/>
      <c r="D305" s="10"/>
    </row>
    <row r="306" spans="1:4" x14ac:dyDescent="0.25">
      <c r="A306" s="10"/>
      <c r="B306" s="10"/>
      <c r="C306" s="10"/>
      <c r="D306" s="10"/>
    </row>
    <row r="307" spans="1:4" x14ac:dyDescent="0.25">
      <c r="A307" s="10"/>
      <c r="B307" s="10"/>
      <c r="C307" s="10"/>
      <c r="D307" s="10"/>
    </row>
    <row r="308" spans="1:4" x14ac:dyDescent="0.25">
      <c r="A308" s="10"/>
      <c r="B308" s="10"/>
      <c r="C308" s="10"/>
      <c r="D308" s="10"/>
    </row>
    <row r="309" spans="1:4" x14ac:dyDescent="0.25">
      <c r="A309" s="10"/>
      <c r="B309" s="10"/>
      <c r="C309" s="10"/>
      <c r="D309" s="10"/>
    </row>
    <row r="310" spans="1:4" x14ac:dyDescent="0.25">
      <c r="A310" s="10"/>
      <c r="B310" s="10"/>
      <c r="C310" s="10"/>
      <c r="D310" s="10"/>
    </row>
    <row r="311" spans="1:4" x14ac:dyDescent="0.25">
      <c r="A311" s="10"/>
      <c r="B311" s="10"/>
      <c r="C311" s="10"/>
      <c r="D311" s="10"/>
    </row>
    <row r="312" spans="1:4" x14ac:dyDescent="0.25">
      <c r="A312" s="10"/>
      <c r="B312" s="10"/>
      <c r="C312" s="10"/>
      <c r="D312" s="10"/>
    </row>
    <row r="313" spans="1:4" x14ac:dyDescent="0.25">
      <c r="A313" s="10"/>
      <c r="B313" s="10"/>
      <c r="C313" s="10"/>
      <c r="D313" s="10"/>
    </row>
    <row r="314" spans="1:4" x14ac:dyDescent="0.25">
      <c r="A314" s="10"/>
      <c r="B314" s="10"/>
      <c r="C314" s="10"/>
      <c r="D314" s="10"/>
    </row>
    <row r="315" spans="1:4" x14ac:dyDescent="0.25">
      <c r="A315" s="10"/>
      <c r="B315" s="10"/>
      <c r="C315" s="10"/>
      <c r="D315" s="10"/>
    </row>
    <row r="316" spans="1:4" x14ac:dyDescent="0.25">
      <c r="A316" s="10"/>
      <c r="B316" s="10"/>
      <c r="C316" s="10"/>
      <c r="D316" s="10"/>
    </row>
    <row r="317" spans="1:4" x14ac:dyDescent="0.25">
      <c r="A317" s="10"/>
      <c r="B317" s="10"/>
      <c r="C317" s="10"/>
      <c r="D317" s="10"/>
    </row>
    <row r="318" spans="1:4" x14ac:dyDescent="0.25">
      <c r="A318" s="10"/>
      <c r="B318" s="10"/>
      <c r="C318" s="10"/>
      <c r="D318" s="10"/>
    </row>
    <row r="319" spans="1:4" x14ac:dyDescent="0.25">
      <c r="A319" s="10"/>
      <c r="B319" s="10"/>
      <c r="C319" s="10"/>
      <c r="D319" s="10"/>
    </row>
    <row r="320" spans="1:4" x14ac:dyDescent="0.25">
      <c r="A320" s="10"/>
      <c r="B320" s="10"/>
      <c r="C320" s="10"/>
      <c r="D320" s="10"/>
    </row>
    <row r="321" spans="1:4" x14ac:dyDescent="0.25">
      <c r="A321" s="10"/>
      <c r="B321" s="10"/>
      <c r="C321" s="10"/>
      <c r="D321" s="10"/>
    </row>
    <row r="322" spans="1:4" x14ac:dyDescent="0.25">
      <c r="A322" s="10"/>
      <c r="B322" s="10"/>
      <c r="C322" s="10"/>
      <c r="D322" s="10"/>
    </row>
    <row r="323" spans="1:4" x14ac:dyDescent="0.25">
      <c r="A323" s="10"/>
      <c r="B323" s="10"/>
      <c r="C323" s="10"/>
      <c r="D323" s="10"/>
    </row>
    <row r="324" spans="1:4" x14ac:dyDescent="0.25">
      <c r="A324" s="10"/>
      <c r="B324" s="10"/>
      <c r="C324" s="10"/>
      <c r="D324" s="10"/>
    </row>
    <row r="325" spans="1:4" x14ac:dyDescent="0.25">
      <c r="A325" s="10"/>
      <c r="B325" s="10"/>
      <c r="C325" s="10"/>
      <c r="D325" s="10"/>
    </row>
    <row r="326" spans="1:4" x14ac:dyDescent="0.25">
      <c r="A326" s="10"/>
      <c r="B326" s="10"/>
      <c r="C326" s="10"/>
      <c r="D326" s="10"/>
    </row>
    <row r="327" spans="1:4" x14ac:dyDescent="0.25">
      <c r="A327" s="10"/>
      <c r="B327" s="10"/>
      <c r="C327" s="10"/>
      <c r="D327" s="10"/>
    </row>
    <row r="328" spans="1:4" x14ac:dyDescent="0.25">
      <c r="A328" s="10"/>
      <c r="B328" s="10"/>
      <c r="C328" s="10"/>
      <c r="D328" s="10"/>
    </row>
    <row r="329" spans="1:4" x14ac:dyDescent="0.25">
      <c r="A329" s="10"/>
      <c r="B329" s="10"/>
      <c r="C329" s="10"/>
      <c r="D329" s="10"/>
    </row>
    <row r="330" spans="1:4" x14ac:dyDescent="0.25">
      <c r="A330" s="10"/>
      <c r="B330" s="10"/>
      <c r="C330" s="10"/>
      <c r="D330" s="10"/>
    </row>
    <row r="331" spans="1:4" x14ac:dyDescent="0.25">
      <c r="A331" s="10"/>
      <c r="B331" s="10"/>
      <c r="C331" s="10"/>
      <c r="D331" s="10"/>
    </row>
    <row r="332" spans="1:4" x14ac:dyDescent="0.25">
      <c r="A332" s="10"/>
      <c r="B332" s="10"/>
      <c r="C332" s="10"/>
      <c r="D332" s="10"/>
    </row>
    <row r="333" spans="1:4" x14ac:dyDescent="0.25">
      <c r="A333" s="10"/>
      <c r="B333" s="10"/>
      <c r="C333" s="10"/>
      <c r="D333" s="10"/>
    </row>
    <row r="334" spans="1:4" x14ac:dyDescent="0.25">
      <c r="A334" s="10"/>
      <c r="B334" s="10"/>
      <c r="C334" s="10"/>
      <c r="D334" s="10"/>
    </row>
    <row r="335" spans="1:4" x14ac:dyDescent="0.25">
      <c r="A335" s="10"/>
      <c r="B335" s="10"/>
      <c r="C335" s="10"/>
      <c r="D335" s="10"/>
    </row>
    <row r="336" spans="1:4" x14ac:dyDescent="0.25">
      <c r="A336" s="10"/>
      <c r="B336" s="10"/>
      <c r="C336" s="10"/>
      <c r="D336" s="10"/>
    </row>
    <row r="337" spans="1:4" x14ac:dyDescent="0.25">
      <c r="A337" s="10"/>
      <c r="B337" s="10"/>
      <c r="C337" s="10"/>
      <c r="D337" s="10"/>
    </row>
    <row r="338" spans="1:4" x14ac:dyDescent="0.25">
      <c r="A338" s="10"/>
      <c r="B338" s="10"/>
      <c r="C338" s="10"/>
      <c r="D338" s="10"/>
    </row>
    <row r="339" spans="1:4" x14ac:dyDescent="0.25">
      <c r="A339" s="10"/>
      <c r="B339" s="10"/>
      <c r="C339" s="10"/>
      <c r="D339" s="10"/>
    </row>
    <row r="340" spans="1:4" x14ac:dyDescent="0.25">
      <c r="A340" s="10"/>
      <c r="B340" s="10"/>
      <c r="C340" s="10"/>
      <c r="D340" s="10"/>
    </row>
    <row r="341" spans="1:4" x14ac:dyDescent="0.25">
      <c r="A341" s="10"/>
      <c r="B341" s="10"/>
      <c r="C341" s="10"/>
      <c r="D341" s="10"/>
    </row>
    <row r="342" spans="1:4" x14ac:dyDescent="0.25">
      <c r="A342" s="10"/>
      <c r="B342" s="10"/>
      <c r="C342" s="10"/>
      <c r="D342" s="10"/>
    </row>
    <row r="343" spans="1:4" x14ac:dyDescent="0.25">
      <c r="A343" s="10"/>
      <c r="B343" s="10"/>
      <c r="C343" s="10"/>
      <c r="D343" s="10"/>
    </row>
    <row r="344" spans="1:4" x14ac:dyDescent="0.25">
      <c r="A344" s="10"/>
      <c r="B344" s="10"/>
      <c r="C344" s="10"/>
      <c r="D344" s="10"/>
    </row>
    <row r="345" spans="1:4" x14ac:dyDescent="0.25">
      <c r="A345" s="10"/>
      <c r="B345" s="10"/>
      <c r="C345" s="10"/>
      <c r="D345" s="10"/>
    </row>
    <row r="346" spans="1:4" x14ac:dyDescent="0.25">
      <c r="A346" s="10"/>
      <c r="B346" s="10"/>
      <c r="C346" s="10"/>
      <c r="D346" s="10"/>
    </row>
    <row r="347" spans="1:4" x14ac:dyDescent="0.25">
      <c r="A347" s="10"/>
      <c r="B347" s="10"/>
      <c r="C347" s="10"/>
      <c r="D347" s="10"/>
    </row>
    <row r="348" spans="1:4" x14ac:dyDescent="0.25">
      <c r="A348" s="10"/>
      <c r="B348" s="10"/>
      <c r="C348" s="10"/>
      <c r="D348" s="10"/>
    </row>
    <row r="349" spans="1:4" x14ac:dyDescent="0.25">
      <c r="A349" s="10"/>
      <c r="B349" s="10"/>
      <c r="C349" s="10"/>
      <c r="D349" s="10"/>
    </row>
    <row r="350" spans="1:4" x14ac:dyDescent="0.25">
      <c r="A350" s="10"/>
      <c r="B350" s="10"/>
      <c r="C350" s="10"/>
      <c r="D350" s="10"/>
    </row>
    <row r="351" spans="1:4" x14ac:dyDescent="0.25">
      <c r="A351" s="10"/>
      <c r="B351" s="10"/>
      <c r="C351" s="10"/>
      <c r="D351" s="10"/>
    </row>
    <row r="352" spans="1:4" x14ac:dyDescent="0.25">
      <c r="A352" s="10"/>
      <c r="B352" s="10"/>
      <c r="C352" s="10"/>
      <c r="D352" s="10"/>
    </row>
    <row r="353" spans="1:4" x14ac:dyDescent="0.25">
      <c r="A353" s="10"/>
      <c r="B353" s="10"/>
      <c r="C353" s="10"/>
      <c r="D353" s="10"/>
    </row>
    <row r="354" spans="1:4" x14ac:dyDescent="0.25">
      <c r="A354" s="10"/>
      <c r="B354" s="10"/>
      <c r="C354" s="10"/>
      <c r="D354" s="10"/>
    </row>
    <row r="355" spans="1:4" x14ac:dyDescent="0.25">
      <c r="A355" s="10"/>
      <c r="B355" s="10"/>
      <c r="C355" s="10"/>
      <c r="D355" s="10"/>
    </row>
    <row r="356" spans="1:4" x14ac:dyDescent="0.25">
      <c r="A356" s="10"/>
      <c r="B356" s="10"/>
      <c r="C356" s="10"/>
      <c r="D356" s="10"/>
    </row>
    <row r="357" spans="1:4" x14ac:dyDescent="0.25">
      <c r="A357" s="10"/>
      <c r="B357" s="10"/>
      <c r="C357" s="10"/>
      <c r="D357" s="10"/>
    </row>
    <row r="358" spans="1:4" x14ac:dyDescent="0.25">
      <c r="A358" s="10"/>
      <c r="B358" s="10"/>
      <c r="C358" s="10"/>
      <c r="D358" s="10"/>
    </row>
    <row r="359" spans="1:4" x14ac:dyDescent="0.25">
      <c r="A359" s="10"/>
      <c r="B359" s="10"/>
      <c r="C359" s="10"/>
      <c r="D359" s="10"/>
    </row>
    <row r="360" spans="1:4" x14ac:dyDescent="0.25">
      <c r="A360" s="10"/>
      <c r="B360" s="10"/>
      <c r="C360" s="10"/>
      <c r="D360" s="10"/>
    </row>
    <row r="361" spans="1:4" x14ac:dyDescent="0.25">
      <c r="A361" s="10"/>
      <c r="B361" s="10"/>
      <c r="C361" s="10"/>
      <c r="D361" s="10"/>
    </row>
    <row r="362" spans="1:4" x14ac:dyDescent="0.25">
      <c r="A362" s="10"/>
      <c r="B362" s="10"/>
      <c r="C362" s="10"/>
      <c r="D362" s="10"/>
    </row>
    <row r="363" spans="1:4" x14ac:dyDescent="0.25">
      <c r="A363" s="10"/>
      <c r="B363" s="10"/>
      <c r="C363" s="10"/>
      <c r="D363" s="10"/>
    </row>
    <row r="364" spans="1:4" x14ac:dyDescent="0.25">
      <c r="A364" s="10"/>
      <c r="B364" s="10"/>
      <c r="C364" s="10"/>
      <c r="D364" s="10"/>
    </row>
    <row r="365" spans="1:4" x14ac:dyDescent="0.25">
      <c r="A365" s="10"/>
      <c r="B365" s="10"/>
      <c r="C365" s="10"/>
      <c r="D365" s="10"/>
    </row>
    <row r="366" spans="1:4" x14ac:dyDescent="0.25">
      <c r="A366" s="10"/>
      <c r="B366" s="10"/>
      <c r="C366" s="10"/>
      <c r="D366" s="10"/>
    </row>
    <row r="367" spans="1:4" x14ac:dyDescent="0.25">
      <c r="A367" s="10"/>
      <c r="B367" s="10"/>
      <c r="C367" s="10"/>
      <c r="D367" s="10"/>
    </row>
    <row r="368" spans="1:4" x14ac:dyDescent="0.25">
      <c r="A368" s="10"/>
      <c r="B368" s="10"/>
      <c r="C368" s="10"/>
      <c r="D368" s="10"/>
    </row>
    <row r="369" spans="1:4" x14ac:dyDescent="0.25">
      <c r="A369" s="10"/>
      <c r="B369" s="10"/>
      <c r="C369" s="10"/>
      <c r="D369" s="10"/>
    </row>
    <row r="370" spans="1:4" x14ac:dyDescent="0.25">
      <c r="A370" s="10"/>
      <c r="B370" s="10"/>
      <c r="C370" s="10"/>
      <c r="D370" s="10"/>
    </row>
    <row r="371" spans="1:4" x14ac:dyDescent="0.25">
      <c r="A371" s="10"/>
      <c r="B371" s="10"/>
      <c r="C371" s="10"/>
      <c r="D371" s="10"/>
    </row>
    <row r="372" spans="1:4" x14ac:dyDescent="0.25">
      <c r="A372" s="10"/>
      <c r="B372" s="10"/>
      <c r="C372" s="10"/>
      <c r="D372" s="10"/>
    </row>
    <row r="373" spans="1:4" x14ac:dyDescent="0.25">
      <c r="A373" s="10"/>
      <c r="B373" s="10"/>
      <c r="C373" s="10"/>
      <c r="D373" s="10"/>
    </row>
    <row r="374" spans="1:4" x14ac:dyDescent="0.25">
      <c r="A374" s="10"/>
      <c r="B374" s="10"/>
      <c r="C374" s="10"/>
      <c r="D374" s="10"/>
    </row>
    <row r="375" spans="1:4" x14ac:dyDescent="0.25">
      <c r="A375" s="10"/>
      <c r="B375" s="10"/>
      <c r="C375" s="10"/>
      <c r="D375" s="10"/>
    </row>
    <row r="376" spans="1:4" x14ac:dyDescent="0.25">
      <c r="A376" s="10"/>
      <c r="B376" s="10"/>
      <c r="C376" s="10"/>
      <c r="D376" s="10"/>
    </row>
    <row r="377" spans="1:4" x14ac:dyDescent="0.25">
      <c r="A377" s="10"/>
      <c r="B377" s="10"/>
      <c r="C377" s="10"/>
      <c r="D377" s="10"/>
    </row>
    <row r="378" spans="1:4" x14ac:dyDescent="0.25">
      <c r="A378" s="10"/>
      <c r="B378" s="10"/>
      <c r="C378" s="10"/>
      <c r="D378" s="10"/>
    </row>
    <row r="379" spans="1:4" x14ac:dyDescent="0.25">
      <c r="A379" s="10"/>
      <c r="B379" s="10"/>
      <c r="C379" s="10"/>
      <c r="D379" s="10"/>
    </row>
    <row r="380" spans="1:4" x14ac:dyDescent="0.25">
      <c r="A380" s="10"/>
      <c r="B380" s="10"/>
      <c r="C380" s="10"/>
      <c r="D380" s="10"/>
    </row>
    <row r="381" spans="1:4" x14ac:dyDescent="0.25">
      <c r="A381" s="10"/>
      <c r="B381" s="10"/>
      <c r="C381" s="10"/>
      <c r="D381" s="10"/>
    </row>
    <row r="382" spans="1:4" x14ac:dyDescent="0.25">
      <c r="A382" s="10"/>
      <c r="B382" s="10"/>
      <c r="C382" s="10"/>
      <c r="D382" s="10"/>
    </row>
    <row r="383" spans="1:4" x14ac:dyDescent="0.25">
      <c r="A383" s="10"/>
      <c r="B383" s="10"/>
      <c r="C383" s="10"/>
      <c r="D383" s="10"/>
    </row>
    <row r="384" spans="1:4" x14ac:dyDescent="0.25">
      <c r="A384" s="10"/>
      <c r="B384" s="10"/>
      <c r="C384" s="10"/>
      <c r="D384" s="10"/>
    </row>
    <row r="385" spans="1:4" x14ac:dyDescent="0.25">
      <c r="A385" s="10"/>
      <c r="B385" s="10"/>
      <c r="C385" s="10"/>
      <c r="D385" s="10"/>
    </row>
    <row r="386" spans="1:4" x14ac:dyDescent="0.25">
      <c r="A386" s="10"/>
      <c r="B386" s="10"/>
      <c r="C386" s="10"/>
      <c r="D386" s="10"/>
    </row>
    <row r="387" spans="1:4" x14ac:dyDescent="0.25">
      <c r="A387" s="10"/>
      <c r="B387" s="10"/>
      <c r="C387" s="10"/>
      <c r="D387" s="10"/>
    </row>
    <row r="388" spans="1:4" x14ac:dyDescent="0.25">
      <c r="A388" s="10"/>
      <c r="B388" s="10"/>
      <c r="C388" s="10"/>
      <c r="D388" s="10"/>
    </row>
    <row r="389" spans="1:4" x14ac:dyDescent="0.25">
      <c r="A389" s="10"/>
      <c r="B389" s="10"/>
      <c r="C389" s="10"/>
      <c r="D389" s="10"/>
    </row>
    <row r="390" spans="1:4" x14ac:dyDescent="0.25">
      <c r="A390" s="10"/>
      <c r="B390" s="10"/>
      <c r="C390" s="10"/>
      <c r="D390" s="10"/>
    </row>
    <row r="391" spans="1:4" x14ac:dyDescent="0.25">
      <c r="A391" s="10"/>
      <c r="B391" s="10"/>
      <c r="C391" s="10"/>
      <c r="D391" s="10"/>
    </row>
    <row r="392" spans="1:4" x14ac:dyDescent="0.25">
      <c r="A392" s="10"/>
      <c r="B392" s="10"/>
      <c r="C392" s="10"/>
      <c r="D392" s="10"/>
    </row>
    <row r="393" spans="1:4" x14ac:dyDescent="0.25">
      <c r="A393" s="10"/>
      <c r="B393" s="10"/>
      <c r="C393" s="10"/>
      <c r="D393" s="10"/>
    </row>
    <row r="394" spans="1:4" x14ac:dyDescent="0.25">
      <c r="A394" s="10"/>
      <c r="B394" s="10"/>
      <c r="C394" s="10"/>
      <c r="D394" s="10"/>
    </row>
    <row r="395" spans="1:4" x14ac:dyDescent="0.25">
      <c r="A395" s="10"/>
      <c r="B395" s="10"/>
      <c r="C395" s="10"/>
      <c r="D395" s="10"/>
    </row>
    <row r="396" spans="1:4" x14ac:dyDescent="0.25">
      <c r="A396" s="10"/>
      <c r="B396" s="10"/>
      <c r="C396" s="10"/>
      <c r="D396" s="10"/>
    </row>
    <row r="397" spans="1:4" x14ac:dyDescent="0.25">
      <c r="A397" s="10"/>
      <c r="B397" s="10"/>
      <c r="C397" s="10"/>
      <c r="D397" s="10"/>
    </row>
    <row r="398" spans="1:4" x14ac:dyDescent="0.25">
      <c r="A398" s="10"/>
      <c r="B398" s="10"/>
      <c r="C398" s="10"/>
      <c r="D398" s="10"/>
    </row>
    <row r="399" spans="1:4" x14ac:dyDescent="0.25">
      <c r="A399" s="10"/>
      <c r="B399" s="10"/>
      <c r="C399" s="10"/>
      <c r="D399" s="10"/>
    </row>
    <row r="400" spans="1:4" x14ac:dyDescent="0.25">
      <c r="A400" s="10"/>
      <c r="B400" s="10"/>
      <c r="C400" s="10"/>
      <c r="D400" s="10"/>
    </row>
    <row r="401" spans="1:4" x14ac:dyDescent="0.25">
      <c r="A401" s="10"/>
      <c r="B401" s="10"/>
      <c r="C401" s="10"/>
      <c r="D401" s="10"/>
    </row>
    <row r="402" spans="1:4" x14ac:dyDescent="0.25">
      <c r="A402" s="10"/>
      <c r="B402" s="10"/>
      <c r="C402" s="10"/>
      <c r="D402" s="10"/>
    </row>
    <row r="403" spans="1:4" x14ac:dyDescent="0.25">
      <c r="A403" s="10"/>
      <c r="B403" s="10"/>
      <c r="C403" s="10"/>
      <c r="D403" s="10"/>
    </row>
    <row r="404" spans="1:4" x14ac:dyDescent="0.25">
      <c r="A404" s="10"/>
      <c r="B404" s="10"/>
      <c r="C404" s="10"/>
      <c r="D404" s="10"/>
    </row>
    <row r="405" spans="1:4" x14ac:dyDescent="0.25">
      <c r="A405" s="10"/>
      <c r="B405" s="10"/>
      <c r="C405" s="10"/>
      <c r="D405" s="10"/>
    </row>
    <row r="406" spans="1:4" x14ac:dyDescent="0.25">
      <c r="A406" s="10"/>
      <c r="B406" s="10"/>
      <c r="C406" s="10"/>
      <c r="D406" s="10"/>
    </row>
    <row r="407" spans="1:4" x14ac:dyDescent="0.25">
      <c r="A407" s="10"/>
      <c r="B407" s="10"/>
      <c r="C407" s="10"/>
      <c r="D407" s="10"/>
    </row>
    <row r="408" spans="1:4" x14ac:dyDescent="0.25">
      <c r="A408" s="10"/>
      <c r="B408" s="10"/>
      <c r="C408" s="10"/>
      <c r="D408" s="10"/>
    </row>
    <row r="409" spans="1:4" x14ac:dyDescent="0.25">
      <c r="A409" s="10"/>
      <c r="B409" s="10"/>
      <c r="C409" s="10"/>
      <c r="D409" s="10"/>
    </row>
    <row r="410" spans="1:4" x14ac:dyDescent="0.25">
      <c r="A410" s="10"/>
      <c r="B410" s="10"/>
      <c r="C410" s="10"/>
      <c r="D410" s="10"/>
    </row>
    <row r="411" spans="1:4" x14ac:dyDescent="0.25">
      <c r="A411" s="10"/>
      <c r="B411" s="10"/>
      <c r="C411" s="10"/>
      <c r="D411" s="10"/>
    </row>
    <row r="412" spans="1:4" x14ac:dyDescent="0.25">
      <c r="A412" s="10"/>
      <c r="B412" s="10"/>
      <c r="C412" s="10"/>
      <c r="D412" s="10"/>
    </row>
    <row r="413" spans="1:4" x14ac:dyDescent="0.25">
      <c r="A413" s="10"/>
      <c r="B413" s="10"/>
      <c r="C413" s="10"/>
      <c r="D413" s="10"/>
    </row>
    <row r="414" spans="1:4" x14ac:dyDescent="0.25">
      <c r="A414" s="10"/>
      <c r="B414" s="10"/>
      <c r="C414" s="10"/>
      <c r="D414" s="10"/>
    </row>
    <row r="415" spans="1:4" x14ac:dyDescent="0.25">
      <c r="A415" s="10"/>
      <c r="B415" s="10"/>
      <c r="C415" s="10"/>
      <c r="D415" s="10"/>
    </row>
    <row r="416" spans="1:4" x14ac:dyDescent="0.25">
      <c r="A416" s="10"/>
      <c r="B416" s="10"/>
      <c r="C416" s="10"/>
      <c r="D416" s="10"/>
    </row>
    <row r="417" spans="1:4" x14ac:dyDescent="0.25">
      <c r="A417" s="10"/>
      <c r="B417" s="10"/>
      <c r="C417" s="10"/>
      <c r="D417" s="10"/>
    </row>
    <row r="418" spans="1:4" x14ac:dyDescent="0.25">
      <c r="A418" s="10"/>
      <c r="B418" s="10"/>
      <c r="C418" s="10"/>
      <c r="D418" s="10"/>
    </row>
    <row r="419" spans="1:4" x14ac:dyDescent="0.25">
      <c r="A419" s="10"/>
      <c r="B419" s="10"/>
      <c r="C419" s="10"/>
      <c r="D419" s="10"/>
    </row>
    <row r="420" spans="1:4" x14ac:dyDescent="0.25">
      <c r="A420" s="10"/>
      <c r="B420" s="10"/>
      <c r="C420" s="10"/>
      <c r="D420" s="10"/>
    </row>
    <row r="421" spans="1:4" x14ac:dyDescent="0.25">
      <c r="A421" s="10"/>
      <c r="B421" s="10"/>
      <c r="C421" s="10"/>
      <c r="D421" s="10"/>
    </row>
    <row r="422" spans="1:4" x14ac:dyDescent="0.25">
      <c r="A422" s="10"/>
      <c r="B422" s="10"/>
      <c r="C422" s="10"/>
      <c r="D422" s="10"/>
    </row>
    <row r="423" spans="1:4" x14ac:dyDescent="0.25">
      <c r="A423" s="10"/>
      <c r="B423" s="10"/>
      <c r="C423" s="10"/>
      <c r="D423" s="10"/>
    </row>
    <row r="424" spans="1:4" x14ac:dyDescent="0.25">
      <c r="A424" s="10"/>
      <c r="B424" s="10"/>
      <c r="C424" s="10"/>
      <c r="D424" s="10"/>
    </row>
    <row r="425" spans="1:4" x14ac:dyDescent="0.25">
      <c r="A425" s="10"/>
      <c r="B425" s="10"/>
      <c r="C425" s="10"/>
      <c r="D425" s="10"/>
    </row>
    <row r="426" spans="1:4" x14ac:dyDescent="0.25">
      <c r="A426" s="10"/>
      <c r="B426" s="10"/>
      <c r="C426" s="10"/>
      <c r="D426" s="10"/>
    </row>
    <row r="427" spans="1:4" x14ac:dyDescent="0.25">
      <c r="A427" s="10"/>
      <c r="B427" s="10"/>
      <c r="C427" s="10"/>
      <c r="D427" s="10"/>
    </row>
    <row r="428" spans="1:4" x14ac:dyDescent="0.25">
      <c r="A428" s="10"/>
      <c r="B428" s="10"/>
      <c r="C428" s="10"/>
      <c r="D428" s="10"/>
    </row>
    <row r="429" spans="1:4" x14ac:dyDescent="0.25">
      <c r="A429" s="10"/>
      <c r="B429" s="10"/>
      <c r="C429" s="10"/>
      <c r="D429" s="10"/>
    </row>
    <row r="430" spans="1:4" x14ac:dyDescent="0.25">
      <c r="A430" s="10"/>
      <c r="B430" s="10"/>
      <c r="C430" s="10"/>
      <c r="D430" s="10"/>
    </row>
    <row r="431" spans="1:4" x14ac:dyDescent="0.25">
      <c r="A431" s="10"/>
      <c r="B431" s="10"/>
      <c r="C431" s="10"/>
      <c r="D431" s="10"/>
    </row>
    <row r="432" spans="1:4" x14ac:dyDescent="0.25">
      <c r="A432" s="10"/>
      <c r="B432" s="10"/>
      <c r="C432" s="10"/>
      <c r="D432" s="10"/>
    </row>
    <row r="433" spans="1:4" x14ac:dyDescent="0.25">
      <c r="A433" s="10"/>
      <c r="B433" s="10"/>
      <c r="C433" s="10"/>
      <c r="D433" s="10"/>
    </row>
    <row r="434" spans="1:4" x14ac:dyDescent="0.25">
      <c r="A434" s="10"/>
      <c r="B434" s="10"/>
      <c r="C434" s="10"/>
      <c r="D434" s="10"/>
    </row>
    <row r="435" spans="1:4" x14ac:dyDescent="0.25">
      <c r="A435" s="10"/>
      <c r="B435" s="10"/>
      <c r="C435" s="10"/>
      <c r="D435" s="10"/>
    </row>
    <row r="436" spans="1:4" x14ac:dyDescent="0.25">
      <c r="A436" s="10"/>
      <c r="B436" s="10"/>
      <c r="C436" s="10"/>
      <c r="D436" s="10"/>
    </row>
    <row r="437" spans="1:4" x14ac:dyDescent="0.25">
      <c r="A437" s="10"/>
      <c r="B437" s="10"/>
      <c r="C437" s="10"/>
      <c r="D437" s="10"/>
    </row>
    <row r="438" spans="1:4" x14ac:dyDescent="0.25">
      <c r="A438" s="10"/>
      <c r="B438" s="10"/>
      <c r="C438" s="10"/>
      <c r="D438" s="10"/>
    </row>
    <row r="439" spans="1:4" x14ac:dyDescent="0.25">
      <c r="A439" s="10"/>
      <c r="B439" s="10"/>
      <c r="C439" s="10"/>
      <c r="D439" s="10"/>
    </row>
    <row r="440" spans="1:4" x14ac:dyDescent="0.25">
      <c r="A440" s="10"/>
      <c r="B440" s="10"/>
      <c r="C440" s="10"/>
      <c r="D440" s="10"/>
    </row>
    <row r="441" spans="1:4" x14ac:dyDescent="0.25">
      <c r="A441" s="10"/>
      <c r="B441" s="10"/>
      <c r="C441" s="10"/>
      <c r="D441" s="10"/>
    </row>
    <row r="442" spans="1:4" x14ac:dyDescent="0.25">
      <c r="A442" s="10"/>
      <c r="B442" s="10"/>
      <c r="C442" s="10"/>
      <c r="D442" s="10"/>
    </row>
    <row r="443" spans="1:4" x14ac:dyDescent="0.25">
      <c r="A443" s="10"/>
      <c r="B443" s="10"/>
      <c r="C443" s="10"/>
      <c r="D443" s="10"/>
    </row>
    <row r="444" spans="1:4" x14ac:dyDescent="0.25">
      <c r="A444" s="10"/>
      <c r="B444" s="10"/>
      <c r="C444" s="10"/>
      <c r="D444" s="10"/>
    </row>
    <row r="445" spans="1:4" x14ac:dyDescent="0.25">
      <c r="A445" s="10"/>
      <c r="B445" s="10"/>
      <c r="C445" s="10"/>
      <c r="D445" s="10"/>
    </row>
    <row r="446" spans="1:4" x14ac:dyDescent="0.25">
      <c r="A446" s="10"/>
      <c r="B446" s="10"/>
      <c r="C446" s="10"/>
      <c r="D446" s="10"/>
    </row>
    <row r="447" spans="1:4" x14ac:dyDescent="0.25">
      <c r="A447" s="10"/>
      <c r="B447" s="10"/>
      <c r="C447" s="10"/>
      <c r="D447" s="10"/>
    </row>
    <row r="448" spans="1:4" x14ac:dyDescent="0.25">
      <c r="A448" s="10"/>
      <c r="B448" s="10"/>
      <c r="C448" s="10"/>
      <c r="D448" s="10"/>
    </row>
    <row r="449" spans="1:4" x14ac:dyDescent="0.25">
      <c r="A449" s="10"/>
      <c r="B449" s="10"/>
      <c r="C449" s="10"/>
      <c r="D449" s="10"/>
    </row>
    <row r="450" spans="1:4" x14ac:dyDescent="0.25">
      <c r="A450" s="10"/>
      <c r="B450" s="10"/>
      <c r="C450" s="10"/>
      <c r="D450" s="10"/>
    </row>
    <row r="451" spans="1:4" x14ac:dyDescent="0.25">
      <c r="A451" s="10"/>
      <c r="B451" s="10"/>
      <c r="C451" s="10"/>
      <c r="D451" s="10"/>
    </row>
    <row r="452" spans="1:4" x14ac:dyDescent="0.25">
      <c r="A452" s="10"/>
      <c r="B452" s="10"/>
      <c r="C452" s="10"/>
      <c r="D452" s="10"/>
    </row>
    <row r="453" spans="1:4" x14ac:dyDescent="0.25">
      <c r="A453" s="10"/>
      <c r="B453" s="10"/>
      <c r="C453" s="10"/>
      <c r="D453" s="10"/>
    </row>
    <row r="454" spans="1:4" x14ac:dyDescent="0.25">
      <c r="A454" s="10"/>
      <c r="B454" s="10"/>
      <c r="C454" s="10"/>
      <c r="D454" s="10"/>
    </row>
    <row r="455" spans="1:4" x14ac:dyDescent="0.25">
      <c r="A455" s="10"/>
      <c r="B455" s="10"/>
      <c r="C455" s="10"/>
      <c r="D455" s="10"/>
    </row>
    <row r="456" spans="1:4" x14ac:dyDescent="0.25">
      <c r="A456" s="10"/>
      <c r="B456" s="10"/>
      <c r="C456" s="10"/>
      <c r="D456" s="10"/>
    </row>
    <row r="457" spans="1:4" x14ac:dyDescent="0.25">
      <c r="A457" s="10"/>
      <c r="B457" s="10"/>
      <c r="C457" s="10"/>
      <c r="D457" s="10"/>
    </row>
    <row r="458" spans="1:4" x14ac:dyDescent="0.25">
      <c r="A458" s="10"/>
      <c r="B458" s="10"/>
      <c r="C458" s="10"/>
      <c r="D458" s="10"/>
    </row>
    <row r="459" spans="1:4" x14ac:dyDescent="0.25">
      <c r="A459" s="10"/>
      <c r="B459" s="10"/>
      <c r="C459" s="10"/>
      <c r="D459" s="10"/>
    </row>
    <row r="460" spans="1:4" x14ac:dyDescent="0.25">
      <c r="A460" s="10"/>
      <c r="B460" s="10"/>
      <c r="C460" s="10"/>
      <c r="D460" s="10"/>
    </row>
    <row r="461" spans="1:4" x14ac:dyDescent="0.25">
      <c r="A461" s="10"/>
      <c r="B461" s="10"/>
      <c r="C461" s="10"/>
      <c r="D461" s="10"/>
    </row>
    <row r="462" spans="1:4" x14ac:dyDescent="0.25">
      <c r="A462" s="10"/>
      <c r="B462" s="10"/>
      <c r="C462" s="10"/>
      <c r="D462" s="10"/>
    </row>
    <row r="463" spans="1:4" x14ac:dyDescent="0.25">
      <c r="A463" s="10"/>
      <c r="B463" s="10"/>
      <c r="C463" s="10"/>
      <c r="D463" s="10"/>
    </row>
    <row r="464" spans="1:4" x14ac:dyDescent="0.25">
      <c r="A464" s="10"/>
      <c r="B464" s="10"/>
      <c r="C464" s="10"/>
      <c r="D464" s="10"/>
    </row>
    <row r="465" spans="1:4" x14ac:dyDescent="0.25">
      <c r="A465" s="10"/>
      <c r="B465" s="10"/>
      <c r="C465" s="10"/>
      <c r="D465" s="10"/>
    </row>
    <row r="466" spans="1:4" x14ac:dyDescent="0.25">
      <c r="A466" s="10"/>
      <c r="B466" s="10"/>
      <c r="C466" s="10"/>
      <c r="D466" s="10"/>
    </row>
    <row r="467" spans="1:4" x14ac:dyDescent="0.25">
      <c r="A467" s="10"/>
      <c r="B467" s="10"/>
      <c r="C467" s="10"/>
      <c r="D467" s="10"/>
    </row>
    <row r="468" spans="1:4" x14ac:dyDescent="0.25">
      <c r="A468" s="10"/>
      <c r="B468" s="10"/>
      <c r="C468" s="10"/>
      <c r="D468" s="10"/>
    </row>
    <row r="469" spans="1:4" x14ac:dyDescent="0.25">
      <c r="A469" s="10"/>
      <c r="B469" s="10"/>
      <c r="C469" s="10"/>
      <c r="D469" s="10"/>
    </row>
    <row r="470" spans="1:4" x14ac:dyDescent="0.25">
      <c r="A470" s="10"/>
      <c r="B470" s="10"/>
      <c r="C470" s="10"/>
      <c r="D470" s="10"/>
    </row>
    <row r="471" spans="1:4" x14ac:dyDescent="0.25">
      <c r="A471" s="10"/>
      <c r="B471" s="10"/>
      <c r="C471" s="10"/>
      <c r="D471" s="10"/>
    </row>
    <row r="472" spans="1:4" x14ac:dyDescent="0.25">
      <c r="A472" s="10"/>
      <c r="B472" s="10"/>
      <c r="C472" s="10"/>
      <c r="D472" s="10"/>
    </row>
    <row r="473" spans="1:4" x14ac:dyDescent="0.25">
      <c r="A473" s="10"/>
      <c r="B473" s="10"/>
      <c r="C473" s="10"/>
      <c r="D473" s="10"/>
    </row>
    <row r="474" spans="1:4" x14ac:dyDescent="0.25">
      <c r="A474" s="10"/>
      <c r="B474" s="10"/>
      <c r="C474" s="10"/>
      <c r="D474" s="10"/>
    </row>
    <row r="475" spans="1:4" x14ac:dyDescent="0.25">
      <c r="A475" s="10"/>
      <c r="B475" s="10"/>
      <c r="C475" s="10"/>
      <c r="D475" s="10"/>
    </row>
    <row r="476" spans="1:4" x14ac:dyDescent="0.25">
      <c r="A476" s="10"/>
      <c r="B476" s="10"/>
      <c r="C476" s="10"/>
      <c r="D476" s="10"/>
    </row>
    <row r="477" spans="1:4" x14ac:dyDescent="0.25">
      <c r="A477" s="10"/>
      <c r="B477" s="10"/>
      <c r="C477" s="10"/>
      <c r="D477" s="10"/>
    </row>
    <row r="478" spans="1:4" x14ac:dyDescent="0.25">
      <c r="A478" s="10"/>
      <c r="B478" s="10"/>
      <c r="C478" s="10"/>
      <c r="D478" s="10"/>
    </row>
    <row r="479" spans="1:4" x14ac:dyDescent="0.25">
      <c r="A479" s="10"/>
      <c r="B479" s="10"/>
      <c r="C479" s="10"/>
      <c r="D479" s="10"/>
    </row>
    <row r="480" spans="1:4" x14ac:dyDescent="0.25">
      <c r="A480" s="10"/>
      <c r="B480" s="10"/>
      <c r="C480" s="10"/>
      <c r="D480" s="10"/>
    </row>
    <row r="481" spans="1:4" x14ac:dyDescent="0.25">
      <c r="A481" s="10"/>
      <c r="B481" s="10"/>
      <c r="C481" s="10"/>
      <c r="D481" s="10"/>
    </row>
    <row r="482" spans="1:4" x14ac:dyDescent="0.25">
      <c r="A482" s="10"/>
      <c r="B482" s="10"/>
      <c r="C482" s="10"/>
      <c r="D482" s="10"/>
    </row>
    <row r="483" spans="1:4" x14ac:dyDescent="0.25">
      <c r="A483" s="10"/>
      <c r="B483" s="10"/>
      <c r="C483" s="10"/>
      <c r="D483" s="10"/>
    </row>
    <row r="484" spans="1:4" x14ac:dyDescent="0.25">
      <c r="A484" s="10"/>
      <c r="B484" s="10"/>
      <c r="C484" s="10"/>
      <c r="D484" s="10"/>
    </row>
    <row r="485" spans="1:4" x14ac:dyDescent="0.25">
      <c r="A485" s="10"/>
      <c r="B485" s="10"/>
      <c r="C485" s="10"/>
      <c r="D485" s="10"/>
    </row>
    <row r="486" spans="1:4" x14ac:dyDescent="0.25">
      <c r="A486" s="10"/>
      <c r="B486" s="10"/>
      <c r="C486" s="10"/>
      <c r="D486" s="10"/>
    </row>
    <row r="487" spans="1:4" x14ac:dyDescent="0.25">
      <c r="A487" s="10"/>
      <c r="B487" s="10"/>
      <c r="C487" s="10"/>
      <c r="D487" s="10"/>
    </row>
    <row r="488" spans="1:4" x14ac:dyDescent="0.25">
      <c r="A488" s="10"/>
      <c r="B488" s="10"/>
      <c r="C488" s="10"/>
      <c r="D488" s="10"/>
    </row>
    <row r="489" spans="1:4" x14ac:dyDescent="0.25">
      <c r="A489" s="10"/>
      <c r="B489" s="10"/>
      <c r="C489" s="10"/>
      <c r="D489" s="10"/>
    </row>
    <row r="490" spans="1:4" x14ac:dyDescent="0.25">
      <c r="A490" s="10"/>
      <c r="B490" s="10"/>
      <c r="C490" s="10"/>
      <c r="D490" s="10"/>
    </row>
    <row r="491" spans="1:4" x14ac:dyDescent="0.25">
      <c r="A491" s="10"/>
      <c r="B491" s="10"/>
      <c r="C491" s="10"/>
      <c r="D491" s="10"/>
    </row>
    <row r="492" spans="1:4" x14ac:dyDescent="0.25">
      <c r="A492" s="10"/>
      <c r="B492" s="10"/>
      <c r="C492" s="10"/>
      <c r="D492" s="10"/>
    </row>
    <row r="493" spans="1:4" x14ac:dyDescent="0.25">
      <c r="A493" s="10"/>
      <c r="B493" s="10"/>
      <c r="C493" s="10"/>
      <c r="D493" s="10"/>
    </row>
    <row r="494" spans="1:4" x14ac:dyDescent="0.25">
      <c r="A494" s="10"/>
      <c r="B494" s="10"/>
      <c r="C494" s="10"/>
      <c r="D494" s="10"/>
    </row>
    <row r="495" spans="1:4" x14ac:dyDescent="0.25">
      <c r="A495" s="10"/>
      <c r="B495" s="10"/>
      <c r="C495" s="10"/>
      <c r="D495" s="10"/>
    </row>
    <row r="496" spans="1:4" x14ac:dyDescent="0.25">
      <c r="A496" s="10"/>
      <c r="B496" s="10"/>
      <c r="C496" s="10"/>
      <c r="D496" s="10"/>
    </row>
    <row r="497" spans="1:4" x14ac:dyDescent="0.25">
      <c r="A497" s="10"/>
      <c r="B497" s="10"/>
      <c r="C497" s="10"/>
      <c r="D497" s="10"/>
    </row>
    <row r="498" spans="1:4" x14ac:dyDescent="0.25">
      <c r="A498" s="10"/>
      <c r="B498" s="10"/>
      <c r="C498" s="10"/>
      <c r="D498" s="10"/>
    </row>
    <row r="499" spans="1:4" x14ac:dyDescent="0.25">
      <c r="A499" s="10"/>
      <c r="B499" s="10"/>
      <c r="C499" s="10"/>
      <c r="D499" s="10"/>
    </row>
    <row r="500" spans="1:4" x14ac:dyDescent="0.25">
      <c r="A500" s="10"/>
      <c r="B500" s="10"/>
      <c r="C500" s="10"/>
      <c r="D500" s="10"/>
    </row>
    <row r="501" spans="1:4" x14ac:dyDescent="0.25">
      <c r="A501" s="10"/>
      <c r="B501" s="10"/>
      <c r="C501" s="10"/>
      <c r="D501" s="10"/>
    </row>
    <row r="502" spans="1:4" x14ac:dyDescent="0.25">
      <c r="A502" s="10"/>
      <c r="B502" s="10"/>
      <c r="C502" s="10"/>
      <c r="D502" s="10"/>
    </row>
  </sheetData>
  <sheetProtection sheet="1" formatColumns="0" formatRows="0" sort="0" autoFilter="0"/>
  <autoFilter ref="A2:D502"/>
  <mergeCells count="1">
    <mergeCell ref="A1:D1"/>
  </mergeCells>
  <printOptions horizontalCentered="1"/>
  <pageMargins left="0.4" right="0.4" top="0.6" bottom="0.6" header="0.3" footer="0.3"/>
  <pageSetup paperSize="9" orientation="landscape" fitToWidth="1" fitToHeight="0"/>
  <headerFooter>
    <oddHeader>&amp;L&amp;8Datenminimierung: nur Name, Firma oder Abteilung und bei Bedarf eine dienstliche Telefonnummer. Keine Privatadressen, keine Ausweisdaten.&amp;R&amp;8Schlüsselbuch-Vorlage</oddHeader>
    <oddFooter>&amp;L&amp;8Muster ohne Gewähr. Die Vorlage ersetzt keine Rechtsberatung.&amp;R&amp;8Seite &amp;P von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FormatPr defaultRowHeight="15" outlineLevelRow="0" outlineLevelCol="0" x14ac:dyDescent="55"/>
  <cols>
    <col min="1" max="1" width="34" customWidth="1"/>
    <col min="2" max="2" width="14" customWidth="1"/>
  </cols>
  <sheetData>
    <row r="1" spans="1:1" x14ac:dyDescent="0.25">
      <c r="A1" s="16" t="s">
        <v>61</v>
      </c>
    </row>
    <row r="3" ht="22" customHeight="1" spans="1:2" x14ac:dyDescent="0.25">
      <c r="A3" t="s">
        <v>62</v>
      </c>
      <c r="B3" s="17">
        <f>COUNTA('Schlüssel'!$A$3:$A$502)</f>
        <v>3</v>
      </c>
    </row>
    <row r="4" ht="22" customHeight="1" spans="1:2" x14ac:dyDescent="0.25">
      <c r="A4" t="s">
        <v>63</v>
      </c>
      <c r="B4" s="17">
        <f>COUNTIF('Schlüssel'!$G$3:$G$502,"ausgegeben")</f>
        <v>2</v>
      </c>
    </row>
    <row r="5" ht="22" customHeight="1" spans="1:2" x14ac:dyDescent="0.25">
      <c r="A5" t="s">
        <v>64</v>
      </c>
      <c r="B5" s="17">
        <f>COUNTIF('Ausgaben'!$H$3:$H$502,"überfällig")</f>
        <v>1</v>
      </c>
    </row>
    <row r="6" ht="22" customHeight="1" spans="1:2" x14ac:dyDescent="0.25">
      <c r="A6" t="s">
        <v>65</v>
      </c>
      <c r="B6" s="17">
        <f>COUNTIFS('Ausgaben'!$G$3:$G$502,"&gt;="&amp;DATE(YEAR(TODAY()),MONTH(TODAY()),1),'Ausgaben'!$G$3:$G$502,"&lt;"&amp;DATE(YEAR(TODAY()),MONTH(TODAY())+1,1))</f>
        <v>1</v>
      </c>
    </row>
    <row r="8" spans="1:2" x14ac:dyDescent="0.25">
      <c r="A8" s="18" t="s">
        <v>66</v>
      </c>
      <c r="B8" s="18"/>
    </row>
    <row r="9" spans="1:2" x14ac:dyDescent="0.25">
      <c r="A9" s="18"/>
      <c r="B9" s="18"/>
    </row>
    <row r="11" spans="1:1" x14ac:dyDescent="0.25">
      <c r="A11" s="19" t="s">
        <v>19</v>
      </c>
    </row>
  </sheetData>
  <sheetProtection sheet="1" formatColumns="0" formatRows="0" sort="0" autoFilter="0"/>
  <mergeCells count="1">
    <mergeCell ref="A8:B9"/>
  </mergeCells>
  <conditionalFormatting sqref="B5">
    <cfRule type="expression" dxfId="3" priority="1">
      <formula>$B$5&gt;0</formula>
    </cfRule>
  </conditionalFormatting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Anleitung</vt:lpstr>
      <vt:lpstr>Schlüssel</vt:lpstr>
      <vt:lpstr>Ausgaben</vt:lpstr>
      <vt:lpstr>Personen</vt:lpstr>
      <vt:lpstr>Übersicht</vt:lpstr>
    </vt:vector>
  </TitlesOfParts>
  <Company>Westrath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Log+Key</dc:creator>
  <dc:title>Schlüsselbuch-Vorlage</dc:title>
  <dc:subject>Muster ohne Gewähr. Die Vorlage ersetzt keine Rechtsberatung.</dc:subject>
  <dc:description>Muster ohne Gewähr. Die Vorlage ersetzt keine Rechtsberatung.</dc:description>
  <dc:language>de-DE</dc:language>
  <cp:keywords>Schlüsselbuch, Vorlage, Schlüsselverwaltung</cp:keywords>
  <cp:category/>
  <cp:lastModifiedBy>Log+Key</cp:lastModifiedBy>
  <dcterms:created xsi:type="dcterms:W3CDTF">2026-10-12T22:51:19Z</dcterms:created>
  <dcterms:modified xsi:type="dcterms:W3CDTF">2026-10-12T22:51:19Z</dcterms:modified>
</cp:coreProperties>
</file>