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Anleitung" state="visible" r:id="rId4"/>
    <sheet sheetId="2" name="Fahrzeuge" state="visible" r:id="rId5"/>
    <sheet sheetId="3" name="Ausgaben" state="visible" r:id="rId6"/>
    <sheet sheetId="4" name="Personen" state="visible" r:id="rId7"/>
    <sheet sheetId="5" name="Übersicht" state="visible" r:id="rId8"/>
  </sheets>
  <definedNames>
    <definedName name="_xlnm.Print_Area" localSheetId="1">'Fahrzeuge'!$A1:$K502</definedName>
    <definedName name="_xlnm.Print_Titles" localSheetId="1">'Fahrzeuge'!$2:$2</definedName>
    <definedName name="_xlnm.Print_Area" localSheetId="2">'Ausgaben'!$A1:$K502</definedName>
    <definedName name="_xlnm.Print_Titles" localSheetId="2">'Ausgaben'!$2:$2</definedName>
    <definedName name="_xlnm.Print_Area" localSheetId="3">'Personen'!$A1:$E502</definedName>
    <definedName name="_xlnm.Print_Titles" localSheetId="3">'Personen'!$2:$2</definedName>
  </definedNames>
  <calcPr calcId="171027" fullCalcOnLoad="1"/>
</workbook>
</file>

<file path=xl/sharedStrings.xml><?xml version="1.0" encoding="utf-8"?>
<sst xmlns="http://schemas.openxmlformats.org/spreadsheetml/2006/main" count="109" uniqueCount="84">
  <si>
    <t>Fahrzeugschlüssel-Liste</t>
  </si>
  <si>
    <t>Diese Liste hält fest, welche Fahrzeuge es gibt, wer welches Fahrzeug mit welchem Schlüssel hat, bis wann es zurück sein soll und wann HU und Service anstehen.</t>
  </si>
  <si>
    <t/>
  </si>
  <si>
    <t>In drei Schritten</t>
  </si>
  <si>
    <t>1. Tragen Sie Ihre Fahrzeuge im Blatt „Fahrzeuge“ ein: eine Zeile pro Fahrzeug, jedes Kennzeichen nur einmal.</t>
  </si>
  <si>
    <t>2. Legen Sie im Blatt „Personen“ an, wer regelmäßig fährt, mit dem Datum, an dem der Führerschein vorgelegt wurde. Andere Namen tippen Sie bei der Ausgabe einfach ein.</t>
  </si>
  <si>
    <t>3. Jede Ausgabe ist eine neue Zeile im Blatt „Ausgaben“. Bei der Rückgabe tragen Sie Datum und Kilometerstand nach; Status, gefahrene Kilometer und Übersicht rechnen von selbst.</t>
  </si>
  <si>
    <t>Was die Status bedeuten</t>
  </si>
  <si>
    <t>• offen (gelb): ausgegeben, Rückgabe noch nicht fällig</t>
  </si>
  <si>
    <t>• überfällig (rot): das geplante Rückgabedatum ist überschritten</t>
  </si>
  <si>
    <t>• zurück: die Rückgabe ist eingetragen</t>
  </si>
  <si>
    <t>• Blatt „Fahrzeuge“: ausgegeben (gelb) heißt, das Fahrzeug ist unterwegs; „bei“ zeigt, wer es hat. HU fällig zeigt „fällig“ (rot) oder „in 30 Tagen“.</t>
  </si>
  <si>
    <t>• gefahrene km zeigt „prüfen“, wenn der Kilometerstand bei Rückgabe kleiner ist als bei Ausgabe.</t>
  </si>
  <si>
    <t>Tipp</t>
  </si>
  <si>
    <t>Bewahren Sie den Zweitschlüssel getrennt vom Erstschlüssel auf und notieren Sie, wo er liegt. Geht ein Schlüssel verloren, steht das Fahrzeug nicht still.</t>
  </si>
  <si>
    <t>Die grauen, kursiven Zeilen sind Beispiele. Löschen Sie sie, bevor Sie loslegen.</t>
  </si>
  <si>
    <t>Spalten mit Formeln sind gesperrt, damit sie nicht versehentlich überschrieben werden. Zum Sortieren oder Anpassen: Überprüfen → Blattschutz aufheben (ohne Kennwort).</t>
  </si>
  <si>
    <t>Wann Excel an Grenzen stößt</t>
  </si>
  <si>
    <t>Eine Tabelle funktioniert, solange eine Person sie pflegt. Eng wird es, wenn Schlüssel zwischen Abteilungen wandern, wenn Fahrzeuge umgeparkt werden oder wenn Sie belegen müssen, wer wann unterschrieben hat: Eine Zelle lässt sich überschreiben, ohne dass es jemand merkt.</t>
  </si>
  <si>
    <t>Schlüsselverwaltung für Autohandel und Fuhrpark</t>
  </si>
  <si>
    <t>Umstieg auf Log+Key</t>
  </si>
  <si>
    <t>Wenn Sie wechseln, übernimmt das Log+Key-Team den Erst-Import aus dem Blatt „Fahrzeuge“ kostenlos. Namen von Personen brauchen wir dafür nicht.</t>
  </si>
  <si>
    <t>Mehr: log-key.de/vorlagen/schluesselbuch/#import</t>
  </si>
  <si>
    <t>Muster ohne Gewähr. Die Vorlage ersetzt keine Rechtsberatung.</t>
  </si>
  <si>
    <t>Weitere Vorlagen: log-key.de/vorlagen</t>
  </si>
  <si>
    <t>Eine Vorlage von Log+Key (Westrath GmbH, Aachen).</t>
  </si>
  <si>
    <t>Bestand: eine Zeile pro Fahrzeug. Status, „bei“ und HU fällig rechnen von selbst (graue Spalten).</t>
  </si>
  <si>
    <t>Kennzeichen</t>
  </si>
  <si>
    <t>Marke / Modell</t>
  </si>
  <si>
    <t>Standort / Stellplatz</t>
  </si>
  <si>
    <t>Anzahl Schlüssel</t>
  </si>
  <si>
    <t>Aufbewahrung Zweitschlüssel</t>
  </si>
  <si>
    <t>nächste HU</t>
  </si>
  <si>
    <t>nächster Service</t>
  </si>
  <si>
    <t>Status</t>
  </si>
  <si>
    <t>bei</t>
  </si>
  <si>
    <t>HU fällig</t>
  </si>
  <si>
    <t>Bemerkung</t>
  </si>
  <si>
    <t>XX-LK 101</t>
  </si>
  <si>
    <t>Kompaktwagen</t>
  </si>
  <si>
    <t>Hof, Stellplatz 4</t>
  </si>
  <si>
    <t>Schlüsselschrank Verwaltung</t>
  </si>
  <si>
    <t>Beispiel — löschen</t>
  </si>
  <si>
    <t>XX-LK 102</t>
  </si>
  <si>
    <t>Transporter</t>
  </si>
  <si>
    <t>Halle 2</t>
  </si>
  <si>
    <t>Tresor Fuhrpark</t>
  </si>
  <si>
    <t>XX-LK 103</t>
  </si>
  <si>
    <t>Elektro-Kleinwagen</t>
  </si>
  <si>
    <t>Ladeplatz 1</t>
  </si>
  <si>
    <t>—</t>
  </si>
  <si>
    <t>Journal: jede Ausgabe eine neue Zeile. Bei der Rückgabe „Rückgabe am“ und den Kilometerstand eintragen.</t>
  </si>
  <si>
    <t>Ausgabe am</t>
  </si>
  <si>
    <t>Fahrer*in</t>
  </si>
  <si>
    <t>Zweck</t>
  </si>
  <si>
    <t>km bei Ausgabe</t>
  </si>
  <si>
    <t>Rückgabe geplant</t>
  </si>
  <si>
    <t>Rückgabe am</t>
  </si>
  <si>
    <t>km bei Rückgabe</t>
  </si>
  <si>
    <t>gefahrene km</t>
  </si>
  <si>
    <t>(Hilfsspalte)</t>
  </si>
  <si>
    <t>Anna Becker</t>
  </si>
  <si>
    <t>Kundentermin</t>
  </si>
  <si>
    <t>Max Muster</t>
  </si>
  <si>
    <t>Baustelle</t>
  </si>
  <si>
    <t>Lea Schmidt</t>
  </si>
  <si>
    <t>Botengang</t>
  </si>
  <si>
    <t>Datenminimierung: Name, Abteilung und das Datum, an dem der Führerschein vorgelegt wurde. Keine Führerscheinnummer, keine Kopie.</t>
  </si>
  <si>
    <t>Ihr Kontrollintervall in Monaten:</t>
  </si>
  <si>
    <t>z. B. 6 – das Intervall legen Sie selbst fest</t>
  </si>
  <si>
    <t>Name</t>
  </si>
  <si>
    <t>Abteilung</t>
  </si>
  <si>
    <t>Führerschein vorgelegt am</t>
  </si>
  <si>
    <t>nächste Kontrolle</t>
  </si>
  <si>
    <t>Vertrieb</t>
  </si>
  <si>
    <t>Service</t>
  </si>
  <si>
    <t>Verwaltung</t>
  </si>
  <si>
    <t>Übersicht</t>
  </si>
  <si>
    <t>Fahrzeuge gesamt</t>
  </si>
  <si>
    <t>Fahrzeuge ausgegeben</t>
  </si>
  <si>
    <t>Ausgaben überfällig</t>
  </si>
  <si>
    <t>HU fällig oder in den nächsten 30 Tagen</t>
  </si>
  <si>
    <t>Führerscheinkontrollen fällig</t>
  </si>
  <si>
    <t>Die Zahlen rechnen aus den Blättern „Fahrzeuge“, „Ausgaben“ und „Personen“. Stichtag ist das heutige Datum.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</si>
</sst>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2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u/>
      <color rgb="FF5746AD"/>
    </font>
    <font>
      <b/>
    </font>
    <font>
      <color rgb="FF6B6B6B"/>
      <sz val="10"/>
    </font>
    <font>
      <i/>
      <color rgb="FF6B6B6B"/>
      <sz val="10"/>
    </font>
    <font>
      <i/>
      <color rgb="FF8A8A8A"/>
    </font>
    <font>
      <color rgb="FF333333"/>
    </font>
    <font>
      <b/>
      <sz val="10"/>
    </font>
    <font>
      <b/>
      <sz val="14"/>
    </font>
    <font>
      <b/>
      <sz val="13"/>
    </font>
  </fonts>
  <fills count="5">
    <fill>
      <patternFill patternType="none"/>
    </fill>
    <fill>
      <patternFill patternType="gray125"/>
    </fill>
    <fill>
      <patternFill patternType="solid">
        <fgColor rgb="FFEDEDED"/>
      </patternFill>
    </fill>
    <fill>
      <patternFill patternType="solid">
        <fgColor rgb="FFF6F6F6"/>
      </patternFill>
    </fill>
    <fill>
      <patternFill patternType="solid">
        <fgColor rgb="FFFFF2CC"/>
      </patternFill>
    </fill>
  </fills>
  <borders count="3">
    <border>
      <left/>
      <right/>
      <top/>
      <bottom/>
      <diagonal/>
    </border>
    <border>
      <left/>
      <right/>
      <top/>
      <bottom style="thin">
        <color rgb="FFBDBDBD"/>
      </bottom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 applyProtection="1">
      <protection locked="0"/>
    </xf>
    <xf numFmtId="164" fontId="7" fillId="0" borderId="0" xfId="0" applyNumberFormat="1" applyFont="1" applyProtection="1">
      <protection locked="0"/>
    </xf>
    <xf numFmtId="0" fontId="7" fillId="3" borderId="0" xfId="0" applyFont="1" applyFill="1"/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0" fontId="8" fillId="3" borderId="0" xfId="0" applyFont="1" applyFill="1"/>
    <xf numFmtId="0" fontId="9" fillId="0" borderId="0" xfId="0" applyFont="1" applyAlignment="1">
      <alignment horizontal="right" vertical="center" wrapText="1"/>
    </xf>
    <xf numFmtId="0" fontId="0" fillId="4" borderId="2" xfId="0" applyFill="1" applyBorder="1" applyAlignment="1" applyProtection="1">
      <alignment horizontal="center" vertical="center"/>
      <protection locked="0"/>
    </xf>
    <xf numFmtId="164" fontId="7" fillId="3" borderId="0" xfId="0" applyNumberFormat="1" applyFont="1" applyFill="1"/>
    <xf numFmtId="164" fontId="8" fillId="3" borderId="0" xfId="0" applyNumberFormat="1" applyFont="1" applyFill="1"/>
    <xf numFmtId="0" fontId="10" fillId="0" borderId="0" xfId="0" applyFont="1"/>
    <xf numFmtId="0" fontId="11" fillId="0" borderId="0" xfId="0" applyFont="1" applyAlignment="1">
      <alignment horizontal="right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9">
    <dxf>
      <fill>
        <patternFill patternType="solid">
          <bgColor rgb="FFFFF2CC"/>
        </patternFill>
      </fill>
    </dxf>
    <dxf>
      <font>
        <b/>
        <color rgb="FF8A1C1C"/>
      </font>
      <fill>
        <patternFill patternType="solid">
          <bgColor rgb="FFF8D7DA"/>
        </patternFill>
      </fill>
    </dxf>
    <dxf>
      <fill>
        <patternFill patternType="solid">
          <bgColor rgb="FFFFF2CC"/>
        </patternFill>
      </fill>
    </dxf>
    <dxf>
      <font>
        <b/>
        <color rgb="FF8A1C1C"/>
      </font>
      <fill>
        <patternFill patternType="solid">
          <bgColor rgb="FFF8D7DA"/>
        </patternFill>
      </fill>
    </dxf>
    <dxf>
      <fill>
        <patternFill patternType="solid">
          <bgColor rgb="FFFFF2CC"/>
        </patternFill>
      </fill>
    </dxf>
    <dxf>
      <font>
        <b/>
        <color rgb="FF8A1C1C"/>
      </font>
    </dxf>
    <dxf>
      <font>
        <b/>
        <color rgb="FF8A1C1C"/>
      </font>
      <fill>
        <patternFill patternType="solid">
          <bgColor rgb="FFF8D7DA"/>
        </patternFill>
      </fill>
    </dxf>
    <dxf>
      <font>
        <color rgb="FF8A1C1C"/>
      </font>
      <fill>
        <patternFill patternType="solid">
          <bgColor rgb="FFF8D7DA"/>
        </patternFill>
      </fill>
    </dxf>
    <dxf>
      <font>
        <color rgb="FF8A1C1C"/>
      </font>
      <fill>
        <patternFill patternType="solid">
          <bgColor rgb="FFF8D7D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log-key.de/branchen/autohandel-und-flottenmanagement/" TargetMode="External"/><Relationship Id="rId2" Type="http://schemas.openxmlformats.org/officeDocument/2006/relationships/hyperlink" Target="https://www.log-key.de/vorlagen/schluesselbuch/#import" TargetMode="External"/><Relationship Id="rId3" Type="http://schemas.openxmlformats.org/officeDocument/2006/relationships/hyperlink" Target="https://www.log-key.de/vorlag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B7AF4"/>
    <pageSetUpPr fitToPage="1"/>
  </sheetPr>
  <dimension ref="A1:A32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3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2</v>
      </c>
    </row>
    <row r="9" spans="1:1" x14ac:dyDescent="0.25">
      <c r="A9" s="3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12</v>
      </c>
    </row>
    <row r="15" spans="1:1" x14ac:dyDescent="0.25">
      <c r="A15" s="2" t="s">
        <v>2</v>
      </c>
    </row>
    <row r="16" spans="1:1" x14ac:dyDescent="0.25">
      <c r="A16" s="3" t="s">
        <v>13</v>
      </c>
    </row>
    <row r="17" spans="1:1" x14ac:dyDescent="0.25">
      <c r="A17" s="2" t="s">
        <v>14</v>
      </c>
    </row>
    <row r="18" spans="1:1" x14ac:dyDescent="0.25">
      <c r="A18" s="2" t="s">
        <v>2</v>
      </c>
    </row>
    <row r="19" spans="1:1" x14ac:dyDescent="0.25">
      <c r="A19" s="2" t="s">
        <v>15</v>
      </c>
    </row>
    <row r="20" spans="1:1" x14ac:dyDescent="0.25">
      <c r="A20" s="2" t="s">
        <v>16</v>
      </c>
    </row>
    <row r="21" spans="1:1" x14ac:dyDescent="0.25">
      <c r="A21" s="2" t="s">
        <v>2</v>
      </c>
    </row>
    <row r="22" spans="1:1" x14ac:dyDescent="0.25">
      <c r="A22" s="3" t="s">
        <v>17</v>
      </c>
    </row>
    <row r="23" spans="1:1" x14ac:dyDescent="0.25">
      <c r="A23" s="2" t="s">
        <v>18</v>
      </c>
    </row>
    <row r="24" spans="1:1" x14ac:dyDescent="0.25">
      <c r="A24" s="4" t="s">
        <v>19</v>
      </c>
    </row>
    <row r="25" spans="1:1" x14ac:dyDescent="0.25">
      <c r="A25" s="2" t="s">
        <v>2</v>
      </c>
    </row>
    <row r="26" spans="1:1" x14ac:dyDescent="0.25">
      <c r="A26" s="3" t="s">
        <v>20</v>
      </c>
    </row>
    <row r="27" spans="1:1" x14ac:dyDescent="0.25">
      <c r="A27" s="2" t="s">
        <v>21</v>
      </c>
    </row>
    <row r="28" spans="1:1" x14ac:dyDescent="0.25">
      <c r="A28" s="4" t="s">
        <v>22</v>
      </c>
    </row>
    <row r="29" spans="1:1" x14ac:dyDescent="0.25">
      <c r="A29" s="2" t="s">
        <v>2</v>
      </c>
    </row>
    <row r="30" spans="1:1" x14ac:dyDescent="0.25">
      <c r="A30" s="5" t="s">
        <v>23</v>
      </c>
    </row>
    <row r="31" spans="1:1" x14ac:dyDescent="0.25">
      <c r="A31" s="4" t="s">
        <v>24</v>
      </c>
    </row>
    <row r="32" spans="1:1" x14ac:dyDescent="0.25">
      <c r="A32" s="6" t="s">
        <v>25</v>
      </c>
    </row>
  </sheetData>
  <sheetProtection sheet="1" formatColumns="0" formatRows="0" sort="0" autoFilter="0"/>
  <hyperlinks>
    <hyperlink ref="A24" r:id="rId1"/>
    <hyperlink ref="A28" r:id="rId2"/>
    <hyperlink ref="A31" r:id="rId3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2"/>
  <sheetViews>
    <sheetView workbookViewId="0">
      <pane ySplit="2" topLeftCell="A3" activePane="bottomLeft" state="frozen"/>
      <selection pane="bottomLeft" activeCell="A3" sqref="A3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22" customWidth="1"/>
    <col min="4" max="4" width="11" customWidth="1"/>
    <col min="5" max="5" width="22" customWidth="1"/>
    <col min="6" max="8" width="13" customWidth="1"/>
    <col min="9" max="9" width="20" customWidth="1"/>
    <col min="10" max="10" width="13" customWidth="1"/>
    <col min="11" max="11" width="24" customWidth="1"/>
  </cols>
  <sheetData>
    <row r="1" ht="32" customHeight="1" spans="1:11" x14ac:dyDescent="0.25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ht="30" customHeight="1" spans="1:11" x14ac:dyDescent="0.25">
      <c r="A2" s="8" t="s">
        <v>27</v>
      </c>
      <c r="B2" s="8" t="s">
        <v>28</v>
      </c>
      <c r="C2" s="8" t="s">
        <v>29</v>
      </c>
      <c r="D2" s="8" t="s">
        <v>30</v>
      </c>
      <c r="E2" s="8" t="s">
        <v>31</v>
      </c>
      <c r="F2" s="8" t="s">
        <v>32</v>
      </c>
      <c r="G2" s="8" t="s">
        <v>33</v>
      </c>
      <c r="H2" s="8" t="s">
        <v>34</v>
      </c>
      <c r="I2" s="8" t="s">
        <v>35</v>
      </c>
      <c r="J2" s="8" t="s">
        <v>36</v>
      </c>
      <c r="K2" s="8" t="s">
        <v>37</v>
      </c>
    </row>
    <row r="3" spans="1:11" x14ac:dyDescent="0.25">
      <c r="A3" s="9" t="s">
        <v>38</v>
      </c>
      <c r="B3" s="9" t="s">
        <v>39</v>
      </c>
      <c r="C3" s="9" t="s">
        <v>40</v>
      </c>
      <c r="D3" s="9">
        <v>2</v>
      </c>
      <c r="E3" s="9" t="s">
        <v>41</v>
      </c>
      <c r="F3" s="10">
        <v>46344</v>
      </c>
      <c r="G3" s="10">
        <v>46444</v>
      </c>
      <c r="H3" s="11" t="str">
        <f>IF($A3="","",IF(COUNTIF('Ausgaben'!$L$3:$L$502,$A3)&gt;0,"ausgegeben","verfügbar"))</f>
        <v>verfügbar</v>
      </c>
      <c r="I3" s="11" t="str">
        <f>IF($A3="","",IFERROR(INDEX('Ausgaben'!$C$3:$C$502,MATCH($A3,'Ausgaben'!$L$3:$L$502,0)),""))</f>
        <v/>
      </c>
      <c r="J3" s="11" t="str">
        <f>IF($A3="","",IF($F3="","",IF($F3&lt;=TODAY(),"fällig",IF($F3&lt;=TODAY()+30,"in 30 Tagen",""))))</f>
        <v>in 30 Tagen</v>
      </c>
      <c r="K3" s="9" t="s">
        <v>42</v>
      </c>
    </row>
    <row r="4" spans="1:11" x14ac:dyDescent="0.25">
      <c r="A4" s="9" t="s">
        <v>43</v>
      </c>
      <c r="B4" s="9" t="s">
        <v>44</v>
      </c>
      <c r="C4" s="9" t="s">
        <v>45</v>
      </c>
      <c r="D4" s="9">
        <v>2</v>
      </c>
      <c r="E4" s="9" t="s">
        <v>46</v>
      </c>
      <c r="F4" s="10">
        <v>46321</v>
      </c>
      <c r="G4" s="10">
        <v>46384</v>
      </c>
      <c r="H4" s="11" t="str">
        <f>IF($A4="","",IF(COUNTIF('Ausgaben'!$L$3:$L$502,$A4)&gt;0,"ausgegeben","verfügbar"))</f>
        <v>ausgegeben</v>
      </c>
      <c r="I4" s="11" t="str">
        <f>IF($A4="","",IFERROR(INDEX('Ausgaben'!$C$3:$C$502,MATCH($A4,'Ausgaben'!$L$3:$L$502,0)),""))</f>
        <v>Max Muster</v>
      </c>
      <c r="J4" s="11" t="str">
        <f>IF($A4="","",IF($F4="","",IF($F4&lt;=TODAY(),"fällig",IF($F4&lt;=TODAY()+30,"in 30 Tagen",""))))</f>
        <v>fällig</v>
      </c>
      <c r="K4" s="9" t="s">
        <v>42</v>
      </c>
    </row>
    <row r="5" spans="1:11" x14ac:dyDescent="0.25">
      <c r="A5" s="9" t="s">
        <v>47</v>
      </c>
      <c r="B5" s="9" t="s">
        <v>48</v>
      </c>
      <c r="C5" s="9" t="s">
        <v>49</v>
      </c>
      <c r="D5" s="9">
        <v>1</v>
      </c>
      <c r="E5" s="9" t="s">
        <v>50</v>
      </c>
      <c r="F5" s="10">
        <v>46524</v>
      </c>
      <c r="G5" s="10">
        <v>46624</v>
      </c>
      <c r="H5" s="11" t="str">
        <f>IF($A5="","",IF(COUNTIF('Ausgaben'!$L$3:$L$502,$A5)&gt;0,"ausgegeben","verfügbar"))</f>
        <v>ausgegeben</v>
      </c>
      <c r="I5" s="11" t="str">
        <f>IF($A5="","",IFERROR(INDEX('Ausgaben'!$C$3:$C$502,MATCH($A5,'Ausgaben'!$L$3:$L$502,0)),""))</f>
        <v>Lea Schmidt</v>
      </c>
      <c r="J5" s="11" t="str">
        <f>IF($A5="","",IF($F5="","",IF($F5&lt;=TODAY(),"fällig",IF($F5&lt;=TODAY()+30,"in 30 Tagen",""))))</f>
        <v/>
      </c>
      <c r="K5" s="9" t="s">
        <v>42</v>
      </c>
    </row>
    <row r="6" spans="1:11" x14ac:dyDescent="0.25">
      <c r="A6" s="12"/>
      <c r="B6" s="12"/>
      <c r="C6" s="12"/>
      <c r="D6" s="12"/>
      <c r="E6" s="12"/>
      <c r="F6" s="13"/>
      <c r="G6" s="13"/>
      <c r="H6" s="14" t="str">
        <f>IF($A6="","",IF(COUNTIF('Ausgaben'!$L$3:$L$502,$A6)&gt;0,"ausgegeben","verfügbar"))</f>
        <v/>
      </c>
      <c r="I6" s="14" t="str">
        <f>IF($A6="","",IFERROR(INDEX('Ausgaben'!$C$3:$C$502,MATCH($A6,'Ausgaben'!$L$3:$L$502,0)),""))</f>
        <v/>
      </c>
      <c r="J6" s="14" t="str">
        <f>IF($A6="","",IF($F6="","",IF($F6&lt;=TODAY(),"fällig",IF($F6&lt;=TODAY()+30,"in 30 Tagen",""))))</f>
        <v/>
      </c>
      <c r="K6" s="12"/>
    </row>
    <row r="7" spans="1:11" x14ac:dyDescent="0.25">
      <c r="A7" s="12"/>
      <c r="B7" s="12"/>
      <c r="C7" s="12"/>
      <c r="D7" s="12"/>
      <c r="E7" s="12"/>
      <c r="F7" s="13"/>
      <c r="G7" s="13"/>
      <c r="H7" s="14" t="str">
        <f>IF($A7="","",IF(COUNTIF('Ausgaben'!$L$3:$L$502,$A7)&gt;0,"ausgegeben","verfügbar"))</f>
        <v/>
      </c>
      <c r="I7" s="14" t="str">
        <f>IF($A7="","",IFERROR(INDEX('Ausgaben'!$C$3:$C$502,MATCH($A7,'Ausgaben'!$L$3:$L$502,0)),""))</f>
        <v/>
      </c>
      <c r="J7" s="14" t="str">
        <f>IF($A7="","",IF($F7="","",IF($F7&lt;=TODAY(),"fällig",IF($F7&lt;=TODAY()+30,"in 30 Tagen",""))))</f>
        <v/>
      </c>
      <c r="K7" s="12"/>
    </row>
    <row r="8" spans="1:11" x14ac:dyDescent="0.25">
      <c r="A8" s="12"/>
      <c r="B8" s="12"/>
      <c r="C8" s="12"/>
      <c r="D8" s="12"/>
      <c r="E8" s="12"/>
      <c r="F8" s="13"/>
      <c r="G8" s="13"/>
      <c r="H8" s="14" t="str">
        <f>IF($A8="","",IF(COUNTIF('Ausgaben'!$L$3:$L$502,$A8)&gt;0,"ausgegeben","verfügbar"))</f>
        <v/>
      </c>
      <c r="I8" s="14" t="str">
        <f>IF($A8="","",IFERROR(INDEX('Ausgaben'!$C$3:$C$502,MATCH($A8,'Ausgaben'!$L$3:$L$502,0)),""))</f>
        <v/>
      </c>
      <c r="J8" s="14" t="str">
        <f>IF($A8="","",IF($F8="","",IF($F8&lt;=TODAY(),"fällig",IF($F8&lt;=TODAY()+30,"in 30 Tagen",""))))</f>
        <v/>
      </c>
      <c r="K8" s="12"/>
    </row>
    <row r="9" spans="1:11" x14ac:dyDescent="0.25">
      <c r="A9" s="12"/>
      <c r="B9" s="12"/>
      <c r="C9" s="12"/>
      <c r="D9" s="12"/>
      <c r="E9" s="12"/>
      <c r="F9" s="13"/>
      <c r="G9" s="13"/>
      <c r="H9" s="14" t="str">
        <f>IF($A9="","",IF(COUNTIF('Ausgaben'!$L$3:$L$502,$A9)&gt;0,"ausgegeben","verfügbar"))</f>
        <v/>
      </c>
      <c r="I9" s="14" t="str">
        <f>IF($A9="","",IFERROR(INDEX('Ausgaben'!$C$3:$C$502,MATCH($A9,'Ausgaben'!$L$3:$L$502,0)),""))</f>
        <v/>
      </c>
      <c r="J9" s="14" t="str">
        <f>IF($A9="","",IF($F9="","",IF($F9&lt;=TODAY(),"fällig",IF($F9&lt;=TODAY()+30,"in 30 Tagen",""))))</f>
        <v/>
      </c>
      <c r="K9" s="12"/>
    </row>
    <row r="10" spans="1:11" x14ac:dyDescent="0.25">
      <c r="A10" s="12"/>
      <c r="B10" s="12"/>
      <c r="C10" s="12"/>
      <c r="D10" s="12"/>
      <c r="E10" s="12"/>
      <c r="F10" s="13"/>
      <c r="G10" s="13"/>
      <c r="H10" s="14" t="str">
        <f>IF($A10="","",IF(COUNTIF('Ausgaben'!$L$3:$L$502,$A10)&gt;0,"ausgegeben","verfügbar"))</f>
        <v/>
      </c>
      <c r="I10" s="14" t="str">
        <f>IF($A10="","",IFERROR(INDEX('Ausgaben'!$C$3:$C$502,MATCH($A10,'Ausgaben'!$L$3:$L$502,0)),""))</f>
        <v/>
      </c>
      <c r="J10" s="14" t="str">
        <f>IF($A10="","",IF($F10="","",IF($F10&lt;=TODAY(),"fällig",IF($F10&lt;=TODAY()+30,"in 30 Tagen",""))))</f>
        <v/>
      </c>
      <c r="K10" s="12"/>
    </row>
    <row r="11" spans="1:11" x14ac:dyDescent="0.25">
      <c r="A11" s="12"/>
      <c r="B11" s="12"/>
      <c r="C11" s="12"/>
      <c r="D11" s="12"/>
      <c r="E11" s="12"/>
      <c r="F11" s="13"/>
      <c r="G11" s="13"/>
      <c r="H11" s="14" t="str">
        <f>IF($A11="","",IF(COUNTIF('Ausgaben'!$L$3:$L$502,$A11)&gt;0,"ausgegeben","verfügbar"))</f>
        <v/>
      </c>
      <c r="I11" s="14" t="str">
        <f>IF($A11="","",IFERROR(INDEX('Ausgaben'!$C$3:$C$502,MATCH($A11,'Ausgaben'!$L$3:$L$502,0)),""))</f>
        <v/>
      </c>
      <c r="J11" s="14" t="str">
        <f>IF($A11="","",IF($F11="","",IF($F11&lt;=TODAY(),"fällig",IF($F11&lt;=TODAY()+30,"in 30 Tagen",""))))</f>
        <v/>
      </c>
      <c r="K11" s="12"/>
    </row>
    <row r="12" spans="1:11" x14ac:dyDescent="0.25">
      <c r="A12" s="12"/>
      <c r="B12" s="12"/>
      <c r="C12" s="12"/>
      <c r="D12" s="12"/>
      <c r="E12" s="12"/>
      <c r="F12" s="13"/>
      <c r="G12" s="13"/>
      <c r="H12" s="14" t="str">
        <f>IF($A12="","",IF(COUNTIF('Ausgaben'!$L$3:$L$502,$A12)&gt;0,"ausgegeben","verfügbar"))</f>
        <v/>
      </c>
      <c r="I12" s="14" t="str">
        <f>IF($A12="","",IFERROR(INDEX('Ausgaben'!$C$3:$C$502,MATCH($A12,'Ausgaben'!$L$3:$L$502,0)),""))</f>
        <v/>
      </c>
      <c r="J12" s="14" t="str">
        <f>IF($A12="","",IF($F12="","",IF($F12&lt;=TODAY(),"fällig",IF($F12&lt;=TODAY()+30,"in 30 Tagen",""))))</f>
        <v/>
      </c>
      <c r="K12" s="12"/>
    </row>
    <row r="13" spans="1:11" x14ac:dyDescent="0.25">
      <c r="A13" s="12"/>
      <c r="B13" s="12"/>
      <c r="C13" s="12"/>
      <c r="D13" s="12"/>
      <c r="E13" s="12"/>
      <c r="F13" s="13"/>
      <c r="G13" s="13"/>
      <c r="H13" s="14" t="str">
        <f>IF($A13="","",IF(COUNTIF('Ausgaben'!$L$3:$L$502,$A13)&gt;0,"ausgegeben","verfügbar"))</f>
        <v/>
      </c>
      <c r="I13" s="14" t="str">
        <f>IF($A13="","",IFERROR(INDEX('Ausgaben'!$C$3:$C$502,MATCH($A13,'Ausgaben'!$L$3:$L$502,0)),""))</f>
        <v/>
      </c>
      <c r="J13" s="14" t="str">
        <f>IF($A13="","",IF($F13="","",IF($F13&lt;=TODAY(),"fällig",IF($F13&lt;=TODAY()+30,"in 30 Tagen",""))))</f>
        <v/>
      </c>
      <c r="K13" s="12"/>
    </row>
    <row r="14" spans="1:11" x14ac:dyDescent="0.25">
      <c r="A14" s="12"/>
      <c r="B14" s="12"/>
      <c r="C14" s="12"/>
      <c r="D14" s="12"/>
      <c r="E14" s="12"/>
      <c r="F14" s="13"/>
      <c r="G14" s="13"/>
      <c r="H14" s="14" t="str">
        <f>IF($A14="","",IF(COUNTIF('Ausgaben'!$L$3:$L$502,$A14)&gt;0,"ausgegeben","verfügbar"))</f>
        <v/>
      </c>
      <c r="I14" s="14" t="str">
        <f>IF($A14="","",IFERROR(INDEX('Ausgaben'!$C$3:$C$502,MATCH($A14,'Ausgaben'!$L$3:$L$502,0)),""))</f>
        <v/>
      </c>
      <c r="J14" s="14" t="str">
        <f>IF($A14="","",IF($F14="","",IF($F14&lt;=TODAY(),"fällig",IF($F14&lt;=TODAY()+30,"in 30 Tagen",""))))</f>
        <v/>
      </c>
      <c r="K14" s="12"/>
    </row>
    <row r="15" spans="1:11" x14ac:dyDescent="0.25">
      <c r="A15" s="12"/>
      <c r="B15" s="12"/>
      <c r="C15" s="12"/>
      <c r="D15" s="12"/>
      <c r="E15" s="12"/>
      <c r="F15" s="13"/>
      <c r="G15" s="13"/>
      <c r="H15" s="14" t="str">
        <f>IF($A15="","",IF(COUNTIF('Ausgaben'!$L$3:$L$502,$A15)&gt;0,"ausgegeben","verfügbar"))</f>
        <v/>
      </c>
      <c r="I15" s="14" t="str">
        <f>IF($A15="","",IFERROR(INDEX('Ausgaben'!$C$3:$C$502,MATCH($A15,'Ausgaben'!$L$3:$L$502,0)),""))</f>
        <v/>
      </c>
      <c r="J15" s="14" t="str">
        <f>IF($A15="","",IF($F15="","",IF($F15&lt;=TODAY(),"fällig",IF($F15&lt;=TODAY()+30,"in 30 Tagen",""))))</f>
        <v/>
      </c>
      <c r="K15" s="12"/>
    </row>
    <row r="16" spans="1:11" x14ac:dyDescent="0.25">
      <c r="A16" s="12"/>
      <c r="B16" s="12"/>
      <c r="C16" s="12"/>
      <c r="D16" s="12"/>
      <c r="E16" s="12"/>
      <c r="F16" s="13"/>
      <c r="G16" s="13"/>
      <c r="H16" s="14" t="str">
        <f>IF($A16="","",IF(COUNTIF('Ausgaben'!$L$3:$L$502,$A16)&gt;0,"ausgegeben","verfügbar"))</f>
        <v/>
      </c>
      <c r="I16" s="14" t="str">
        <f>IF($A16="","",IFERROR(INDEX('Ausgaben'!$C$3:$C$502,MATCH($A16,'Ausgaben'!$L$3:$L$502,0)),""))</f>
        <v/>
      </c>
      <c r="J16" s="14" t="str">
        <f>IF($A16="","",IF($F16="","",IF($F16&lt;=TODAY(),"fällig",IF($F16&lt;=TODAY()+30,"in 30 Tagen",""))))</f>
        <v/>
      </c>
      <c r="K16" s="12"/>
    </row>
    <row r="17" spans="1:11" x14ac:dyDescent="0.25">
      <c r="A17" s="12"/>
      <c r="B17" s="12"/>
      <c r="C17" s="12"/>
      <c r="D17" s="12"/>
      <c r="E17" s="12"/>
      <c r="F17" s="13"/>
      <c r="G17" s="13"/>
      <c r="H17" s="14" t="str">
        <f>IF($A17="","",IF(COUNTIF('Ausgaben'!$L$3:$L$502,$A17)&gt;0,"ausgegeben","verfügbar"))</f>
        <v/>
      </c>
      <c r="I17" s="14" t="str">
        <f>IF($A17="","",IFERROR(INDEX('Ausgaben'!$C$3:$C$502,MATCH($A17,'Ausgaben'!$L$3:$L$502,0)),""))</f>
        <v/>
      </c>
      <c r="J17" s="14" t="str">
        <f>IF($A17="","",IF($F17="","",IF($F17&lt;=TODAY(),"fällig",IF($F17&lt;=TODAY()+30,"in 30 Tagen",""))))</f>
        <v/>
      </c>
      <c r="K17" s="12"/>
    </row>
    <row r="18" spans="1:11" x14ac:dyDescent="0.25">
      <c r="A18" s="12"/>
      <c r="B18" s="12"/>
      <c r="C18" s="12"/>
      <c r="D18" s="12"/>
      <c r="E18" s="12"/>
      <c r="F18" s="13"/>
      <c r="G18" s="13"/>
      <c r="H18" s="14" t="str">
        <f>IF($A18="","",IF(COUNTIF('Ausgaben'!$L$3:$L$502,$A18)&gt;0,"ausgegeben","verfügbar"))</f>
        <v/>
      </c>
      <c r="I18" s="14" t="str">
        <f>IF($A18="","",IFERROR(INDEX('Ausgaben'!$C$3:$C$502,MATCH($A18,'Ausgaben'!$L$3:$L$502,0)),""))</f>
        <v/>
      </c>
      <c r="J18" s="14" t="str">
        <f>IF($A18="","",IF($F18="","",IF($F18&lt;=TODAY(),"fällig",IF($F18&lt;=TODAY()+30,"in 30 Tagen",""))))</f>
        <v/>
      </c>
      <c r="K18" s="12"/>
    </row>
    <row r="19" spans="1:11" x14ac:dyDescent="0.25">
      <c r="A19" s="12"/>
      <c r="B19" s="12"/>
      <c r="C19" s="12"/>
      <c r="D19" s="12"/>
      <c r="E19" s="12"/>
      <c r="F19" s="13"/>
      <c r="G19" s="13"/>
      <c r="H19" s="14" t="str">
        <f>IF($A19="","",IF(COUNTIF('Ausgaben'!$L$3:$L$502,$A19)&gt;0,"ausgegeben","verfügbar"))</f>
        <v/>
      </c>
      <c r="I19" s="14" t="str">
        <f>IF($A19="","",IFERROR(INDEX('Ausgaben'!$C$3:$C$502,MATCH($A19,'Ausgaben'!$L$3:$L$502,0)),""))</f>
        <v/>
      </c>
      <c r="J19" s="14" t="str">
        <f>IF($A19="","",IF($F19="","",IF($F19&lt;=TODAY(),"fällig",IF($F19&lt;=TODAY()+30,"in 30 Tagen",""))))</f>
        <v/>
      </c>
      <c r="K19" s="12"/>
    </row>
    <row r="20" spans="1:11" x14ac:dyDescent="0.25">
      <c r="A20" s="12"/>
      <c r="B20" s="12"/>
      <c r="C20" s="12"/>
      <c r="D20" s="12"/>
      <c r="E20" s="12"/>
      <c r="F20" s="13"/>
      <c r="G20" s="13"/>
      <c r="H20" s="14" t="str">
        <f>IF($A20="","",IF(COUNTIF('Ausgaben'!$L$3:$L$502,$A20)&gt;0,"ausgegeben","verfügbar"))</f>
        <v/>
      </c>
      <c r="I20" s="14" t="str">
        <f>IF($A20="","",IFERROR(INDEX('Ausgaben'!$C$3:$C$502,MATCH($A20,'Ausgaben'!$L$3:$L$502,0)),""))</f>
        <v/>
      </c>
      <c r="J20" s="14" t="str">
        <f>IF($A20="","",IF($F20="","",IF($F20&lt;=TODAY(),"fällig",IF($F20&lt;=TODAY()+30,"in 30 Tagen",""))))</f>
        <v/>
      </c>
      <c r="K20" s="12"/>
    </row>
    <row r="21" spans="1:11" x14ac:dyDescent="0.25">
      <c r="A21" s="12"/>
      <c r="B21" s="12"/>
      <c r="C21" s="12"/>
      <c r="D21" s="12"/>
      <c r="E21" s="12"/>
      <c r="F21" s="13"/>
      <c r="G21" s="13"/>
      <c r="H21" s="14" t="str">
        <f>IF($A21="","",IF(COUNTIF('Ausgaben'!$L$3:$L$502,$A21)&gt;0,"ausgegeben","verfügbar"))</f>
        <v/>
      </c>
      <c r="I21" s="14" t="str">
        <f>IF($A21="","",IFERROR(INDEX('Ausgaben'!$C$3:$C$502,MATCH($A21,'Ausgaben'!$L$3:$L$502,0)),""))</f>
        <v/>
      </c>
      <c r="J21" s="14" t="str">
        <f>IF($A21="","",IF($F21="","",IF($F21&lt;=TODAY(),"fällig",IF($F21&lt;=TODAY()+30,"in 30 Tagen",""))))</f>
        <v/>
      </c>
      <c r="K21" s="12"/>
    </row>
    <row r="22" spans="1:11" x14ac:dyDescent="0.25">
      <c r="A22" s="12"/>
      <c r="B22" s="12"/>
      <c r="C22" s="12"/>
      <c r="D22" s="12"/>
      <c r="E22" s="12"/>
      <c r="F22" s="13"/>
      <c r="G22" s="13"/>
      <c r="H22" s="14" t="str">
        <f>IF($A22="","",IF(COUNTIF('Ausgaben'!$L$3:$L$502,$A22)&gt;0,"ausgegeben","verfügbar"))</f>
        <v/>
      </c>
      <c r="I22" s="14" t="str">
        <f>IF($A22="","",IFERROR(INDEX('Ausgaben'!$C$3:$C$502,MATCH($A22,'Ausgaben'!$L$3:$L$502,0)),""))</f>
        <v/>
      </c>
      <c r="J22" s="14" t="str">
        <f>IF($A22="","",IF($F22="","",IF($F22&lt;=TODAY(),"fällig",IF($F22&lt;=TODAY()+30,"in 30 Tagen",""))))</f>
        <v/>
      </c>
      <c r="K22" s="12"/>
    </row>
    <row r="23" spans="1:11" x14ac:dyDescent="0.25">
      <c r="A23" s="12"/>
      <c r="B23" s="12"/>
      <c r="C23" s="12"/>
      <c r="D23" s="12"/>
      <c r="E23" s="12"/>
      <c r="F23" s="13"/>
      <c r="G23" s="13"/>
      <c r="H23" s="14" t="str">
        <f>IF($A23="","",IF(COUNTIF('Ausgaben'!$L$3:$L$502,$A23)&gt;0,"ausgegeben","verfügbar"))</f>
        <v/>
      </c>
      <c r="I23" s="14" t="str">
        <f>IF($A23="","",IFERROR(INDEX('Ausgaben'!$C$3:$C$502,MATCH($A23,'Ausgaben'!$L$3:$L$502,0)),""))</f>
        <v/>
      </c>
      <c r="J23" s="14" t="str">
        <f>IF($A23="","",IF($F23="","",IF($F23&lt;=TODAY(),"fällig",IF($F23&lt;=TODAY()+30,"in 30 Tagen",""))))</f>
        <v/>
      </c>
      <c r="K23" s="12"/>
    </row>
    <row r="24" spans="1:11" x14ac:dyDescent="0.25">
      <c r="A24" s="12"/>
      <c r="B24" s="12"/>
      <c r="C24" s="12"/>
      <c r="D24" s="12"/>
      <c r="E24" s="12"/>
      <c r="F24" s="13"/>
      <c r="G24" s="13"/>
      <c r="H24" s="14" t="str">
        <f>IF($A24="","",IF(COUNTIF('Ausgaben'!$L$3:$L$502,$A24)&gt;0,"ausgegeben","verfügbar"))</f>
        <v/>
      </c>
      <c r="I24" s="14" t="str">
        <f>IF($A24="","",IFERROR(INDEX('Ausgaben'!$C$3:$C$502,MATCH($A24,'Ausgaben'!$L$3:$L$502,0)),""))</f>
        <v/>
      </c>
      <c r="J24" s="14" t="str">
        <f>IF($A24="","",IF($F24="","",IF($F24&lt;=TODAY(),"fällig",IF($F24&lt;=TODAY()+30,"in 30 Tagen",""))))</f>
        <v/>
      </c>
      <c r="K24" s="12"/>
    </row>
    <row r="25" spans="1:11" x14ac:dyDescent="0.25">
      <c r="A25" s="12"/>
      <c r="B25" s="12"/>
      <c r="C25" s="12"/>
      <c r="D25" s="12"/>
      <c r="E25" s="12"/>
      <c r="F25" s="13"/>
      <c r="G25" s="13"/>
      <c r="H25" s="14" t="str">
        <f>IF($A25="","",IF(COUNTIF('Ausgaben'!$L$3:$L$502,$A25)&gt;0,"ausgegeben","verfügbar"))</f>
        <v/>
      </c>
      <c r="I25" s="14" t="str">
        <f>IF($A25="","",IFERROR(INDEX('Ausgaben'!$C$3:$C$502,MATCH($A25,'Ausgaben'!$L$3:$L$502,0)),""))</f>
        <v/>
      </c>
      <c r="J25" s="14" t="str">
        <f>IF($A25="","",IF($F25="","",IF($F25&lt;=TODAY(),"fällig",IF($F25&lt;=TODAY()+30,"in 30 Tagen",""))))</f>
        <v/>
      </c>
      <c r="K25" s="12"/>
    </row>
    <row r="26" spans="1:11" x14ac:dyDescent="0.25">
      <c r="A26" s="12"/>
      <c r="B26" s="12"/>
      <c r="C26" s="12"/>
      <c r="D26" s="12"/>
      <c r="E26" s="12"/>
      <c r="F26" s="13"/>
      <c r="G26" s="13"/>
      <c r="H26" s="14" t="str">
        <f>IF($A26="","",IF(COUNTIF('Ausgaben'!$L$3:$L$502,$A26)&gt;0,"ausgegeben","verfügbar"))</f>
        <v/>
      </c>
      <c r="I26" s="14" t="str">
        <f>IF($A26="","",IFERROR(INDEX('Ausgaben'!$C$3:$C$502,MATCH($A26,'Ausgaben'!$L$3:$L$502,0)),""))</f>
        <v/>
      </c>
      <c r="J26" s="14" t="str">
        <f>IF($A26="","",IF($F26="","",IF($F26&lt;=TODAY(),"fällig",IF($F26&lt;=TODAY()+30,"in 30 Tagen",""))))</f>
        <v/>
      </c>
      <c r="K26" s="12"/>
    </row>
    <row r="27" spans="1:11" x14ac:dyDescent="0.25">
      <c r="A27" s="12"/>
      <c r="B27" s="12"/>
      <c r="C27" s="12"/>
      <c r="D27" s="12"/>
      <c r="E27" s="12"/>
      <c r="F27" s="13"/>
      <c r="G27" s="13"/>
      <c r="H27" s="14" t="str">
        <f>IF($A27="","",IF(COUNTIF('Ausgaben'!$L$3:$L$502,$A27)&gt;0,"ausgegeben","verfügbar"))</f>
        <v/>
      </c>
      <c r="I27" s="14" t="str">
        <f>IF($A27="","",IFERROR(INDEX('Ausgaben'!$C$3:$C$502,MATCH($A27,'Ausgaben'!$L$3:$L$502,0)),""))</f>
        <v/>
      </c>
      <c r="J27" s="14" t="str">
        <f>IF($A27="","",IF($F27="","",IF($F27&lt;=TODAY(),"fällig",IF($F27&lt;=TODAY()+30,"in 30 Tagen",""))))</f>
        <v/>
      </c>
      <c r="K27" s="12"/>
    </row>
    <row r="28" spans="1:11" x14ac:dyDescent="0.25">
      <c r="A28" s="12"/>
      <c r="B28" s="12"/>
      <c r="C28" s="12"/>
      <c r="D28" s="12"/>
      <c r="E28" s="12"/>
      <c r="F28" s="13"/>
      <c r="G28" s="13"/>
      <c r="H28" s="14" t="str">
        <f>IF($A28="","",IF(COUNTIF('Ausgaben'!$L$3:$L$502,$A28)&gt;0,"ausgegeben","verfügbar"))</f>
        <v/>
      </c>
      <c r="I28" s="14" t="str">
        <f>IF($A28="","",IFERROR(INDEX('Ausgaben'!$C$3:$C$502,MATCH($A28,'Ausgaben'!$L$3:$L$502,0)),""))</f>
        <v/>
      </c>
      <c r="J28" s="14" t="str">
        <f>IF($A28="","",IF($F28="","",IF($F28&lt;=TODAY(),"fällig",IF($F28&lt;=TODAY()+30,"in 30 Tagen",""))))</f>
        <v/>
      </c>
      <c r="K28" s="12"/>
    </row>
    <row r="29" spans="1:11" x14ac:dyDescent="0.25">
      <c r="A29" s="12"/>
      <c r="B29" s="12"/>
      <c r="C29" s="12"/>
      <c r="D29" s="12"/>
      <c r="E29" s="12"/>
      <c r="F29" s="13"/>
      <c r="G29" s="13"/>
      <c r="H29" s="14" t="str">
        <f>IF($A29="","",IF(COUNTIF('Ausgaben'!$L$3:$L$502,$A29)&gt;0,"ausgegeben","verfügbar"))</f>
        <v/>
      </c>
      <c r="I29" s="14" t="str">
        <f>IF($A29="","",IFERROR(INDEX('Ausgaben'!$C$3:$C$502,MATCH($A29,'Ausgaben'!$L$3:$L$502,0)),""))</f>
        <v/>
      </c>
      <c r="J29" s="14" t="str">
        <f>IF($A29="","",IF($F29="","",IF($F29&lt;=TODAY(),"fällig",IF($F29&lt;=TODAY()+30,"in 30 Tagen",""))))</f>
        <v/>
      </c>
      <c r="K29" s="12"/>
    </row>
    <row r="30" spans="1:11" x14ac:dyDescent="0.25">
      <c r="A30" s="12"/>
      <c r="B30" s="12"/>
      <c r="C30" s="12"/>
      <c r="D30" s="12"/>
      <c r="E30" s="12"/>
      <c r="F30" s="13"/>
      <c r="G30" s="13"/>
      <c r="H30" s="14" t="str">
        <f>IF($A30="","",IF(COUNTIF('Ausgaben'!$L$3:$L$502,$A30)&gt;0,"ausgegeben","verfügbar"))</f>
        <v/>
      </c>
      <c r="I30" s="14" t="str">
        <f>IF($A30="","",IFERROR(INDEX('Ausgaben'!$C$3:$C$502,MATCH($A30,'Ausgaben'!$L$3:$L$502,0)),""))</f>
        <v/>
      </c>
      <c r="J30" s="14" t="str">
        <f>IF($A30="","",IF($F30="","",IF($F30&lt;=TODAY(),"fällig",IF($F30&lt;=TODAY()+30,"in 30 Tagen",""))))</f>
        <v/>
      </c>
      <c r="K30" s="12"/>
    </row>
    <row r="31" spans="1:11" x14ac:dyDescent="0.25">
      <c r="A31" s="12"/>
      <c r="B31" s="12"/>
      <c r="C31" s="12"/>
      <c r="D31" s="12"/>
      <c r="E31" s="12"/>
      <c r="F31" s="13"/>
      <c r="G31" s="13"/>
      <c r="H31" s="14" t="str">
        <f>IF($A31="","",IF(COUNTIF('Ausgaben'!$L$3:$L$502,$A31)&gt;0,"ausgegeben","verfügbar"))</f>
        <v/>
      </c>
      <c r="I31" s="14" t="str">
        <f>IF($A31="","",IFERROR(INDEX('Ausgaben'!$C$3:$C$502,MATCH($A31,'Ausgaben'!$L$3:$L$502,0)),""))</f>
        <v/>
      </c>
      <c r="J31" s="14" t="str">
        <f>IF($A31="","",IF($F31="","",IF($F31&lt;=TODAY(),"fällig",IF($F31&lt;=TODAY()+30,"in 30 Tagen",""))))</f>
        <v/>
      </c>
      <c r="K31" s="12"/>
    </row>
    <row r="32" spans="1:11" x14ac:dyDescent="0.25">
      <c r="A32" s="12"/>
      <c r="B32" s="12"/>
      <c r="C32" s="12"/>
      <c r="D32" s="12"/>
      <c r="E32" s="12"/>
      <c r="F32" s="13"/>
      <c r="G32" s="13"/>
      <c r="H32" s="14" t="str">
        <f>IF($A32="","",IF(COUNTIF('Ausgaben'!$L$3:$L$502,$A32)&gt;0,"ausgegeben","verfügbar"))</f>
        <v/>
      </c>
      <c r="I32" s="14" t="str">
        <f>IF($A32="","",IFERROR(INDEX('Ausgaben'!$C$3:$C$502,MATCH($A32,'Ausgaben'!$L$3:$L$502,0)),""))</f>
        <v/>
      </c>
      <c r="J32" s="14" t="str">
        <f>IF($A32="","",IF($F32="","",IF($F32&lt;=TODAY(),"fällig",IF($F32&lt;=TODAY()+30,"in 30 Tagen",""))))</f>
        <v/>
      </c>
      <c r="K32" s="12"/>
    </row>
    <row r="33" spans="1:11" x14ac:dyDescent="0.25">
      <c r="A33" s="12"/>
      <c r="B33" s="12"/>
      <c r="C33" s="12"/>
      <c r="D33" s="12"/>
      <c r="E33" s="12"/>
      <c r="F33" s="13"/>
      <c r="G33" s="13"/>
      <c r="H33" s="14" t="str">
        <f>IF($A33="","",IF(COUNTIF('Ausgaben'!$L$3:$L$502,$A33)&gt;0,"ausgegeben","verfügbar"))</f>
        <v/>
      </c>
      <c r="I33" s="14" t="str">
        <f>IF($A33="","",IFERROR(INDEX('Ausgaben'!$C$3:$C$502,MATCH($A33,'Ausgaben'!$L$3:$L$502,0)),""))</f>
        <v/>
      </c>
      <c r="J33" s="14" t="str">
        <f>IF($A33="","",IF($F33="","",IF($F33&lt;=TODAY(),"fällig",IF($F33&lt;=TODAY()+30,"in 30 Tagen",""))))</f>
        <v/>
      </c>
      <c r="K33" s="12"/>
    </row>
    <row r="34" spans="1:11" x14ac:dyDescent="0.25">
      <c r="A34" s="12"/>
      <c r="B34" s="12"/>
      <c r="C34" s="12"/>
      <c r="D34" s="12"/>
      <c r="E34" s="12"/>
      <c r="F34" s="13"/>
      <c r="G34" s="13"/>
      <c r="H34" s="14" t="str">
        <f>IF($A34="","",IF(COUNTIF('Ausgaben'!$L$3:$L$502,$A34)&gt;0,"ausgegeben","verfügbar"))</f>
        <v/>
      </c>
      <c r="I34" s="14" t="str">
        <f>IF($A34="","",IFERROR(INDEX('Ausgaben'!$C$3:$C$502,MATCH($A34,'Ausgaben'!$L$3:$L$502,0)),""))</f>
        <v/>
      </c>
      <c r="J34" s="14" t="str">
        <f>IF($A34="","",IF($F34="","",IF($F34&lt;=TODAY(),"fällig",IF($F34&lt;=TODAY()+30,"in 30 Tagen",""))))</f>
        <v/>
      </c>
      <c r="K34" s="12"/>
    </row>
    <row r="35" spans="1:11" x14ac:dyDescent="0.25">
      <c r="A35" s="12"/>
      <c r="B35" s="12"/>
      <c r="C35" s="12"/>
      <c r="D35" s="12"/>
      <c r="E35" s="12"/>
      <c r="F35" s="13"/>
      <c r="G35" s="13"/>
      <c r="H35" s="14" t="str">
        <f>IF($A35="","",IF(COUNTIF('Ausgaben'!$L$3:$L$502,$A35)&gt;0,"ausgegeben","verfügbar"))</f>
        <v/>
      </c>
      <c r="I35" s="14" t="str">
        <f>IF($A35="","",IFERROR(INDEX('Ausgaben'!$C$3:$C$502,MATCH($A35,'Ausgaben'!$L$3:$L$502,0)),""))</f>
        <v/>
      </c>
      <c r="J35" s="14" t="str">
        <f>IF($A35="","",IF($F35="","",IF($F35&lt;=TODAY(),"fällig",IF($F35&lt;=TODAY()+30,"in 30 Tagen",""))))</f>
        <v/>
      </c>
      <c r="K35" s="12"/>
    </row>
    <row r="36" spans="1:11" x14ac:dyDescent="0.25">
      <c r="A36" s="12"/>
      <c r="B36" s="12"/>
      <c r="C36" s="12"/>
      <c r="D36" s="12"/>
      <c r="E36" s="12"/>
      <c r="F36" s="13"/>
      <c r="G36" s="13"/>
      <c r="H36" s="14" t="str">
        <f>IF($A36="","",IF(COUNTIF('Ausgaben'!$L$3:$L$502,$A36)&gt;0,"ausgegeben","verfügbar"))</f>
        <v/>
      </c>
      <c r="I36" s="14" t="str">
        <f>IF($A36="","",IFERROR(INDEX('Ausgaben'!$C$3:$C$502,MATCH($A36,'Ausgaben'!$L$3:$L$502,0)),""))</f>
        <v/>
      </c>
      <c r="J36" s="14" t="str">
        <f>IF($A36="","",IF($F36="","",IF($F36&lt;=TODAY(),"fällig",IF($F36&lt;=TODAY()+30,"in 30 Tagen",""))))</f>
        <v/>
      </c>
      <c r="K36" s="12"/>
    </row>
    <row r="37" spans="1:11" x14ac:dyDescent="0.25">
      <c r="A37" s="12"/>
      <c r="B37" s="12"/>
      <c r="C37" s="12"/>
      <c r="D37" s="12"/>
      <c r="E37" s="12"/>
      <c r="F37" s="13"/>
      <c r="G37" s="13"/>
      <c r="H37" s="14" t="str">
        <f>IF($A37="","",IF(COUNTIF('Ausgaben'!$L$3:$L$502,$A37)&gt;0,"ausgegeben","verfügbar"))</f>
        <v/>
      </c>
      <c r="I37" s="14" t="str">
        <f>IF($A37="","",IFERROR(INDEX('Ausgaben'!$C$3:$C$502,MATCH($A37,'Ausgaben'!$L$3:$L$502,0)),""))</f>
        <v/>
      </c>
      <c r="J37" s="14" t="str">
        <f>IF($A37="","",IF($F37="","",IF($F37&lt;=TODAY(),"fällig",IF($F37&lt;=TODAY()+30,"in 30 Tagen",""))))</f>
        <v/>
      </c>
      <c r="K37" s="12"/>
    </row>
    <row r="38" spans="1:11" x14ac:dyDescent="0.25">
      <c r="A38" s="12"/>
      <c r="B38" s="12"/>
      <c r="C38" s="12"/>
      <c r="D38" s="12"/>
      <c r="E38" s="12"/>
      <c r="F38" s="13"/>
      <c r="G38" s="13"/>
      <c r="H38" s="14" t="str">
        <f>IF($A38="","",IF(COUNTIF('Ausgaben'!$L$3:$L$502,$A38)&gt;0,"ausgegeben","verfügbar"))</f>
        <v/>
      </c>
      <c r="I38" s="14" t="str">
        <f>IF($A38="","",IFERROR(INDEX('Ausgaben'!$C$3:$C$502,MATCH($A38,'Ausgaben'!$L$3:$L$502,0)),""))</f>
        <v/>
      </c>
      <c r="J38" s="14" t="str">
        <f>IF($A38="","",IF($F38="","",IF($F38&lt;=TODAY(),"fällig",IF($F38&lt;=TODAY()+30,"in 30 Tagen",""))))</f>
        <v/>
      </c>
      <c r="K38" s="12"/>
    </row>
    <row r="39" spans="1:11" x14ac:dyDescent="0.25">
      <c r="A39" s="12"/>
      <c r="B39" s="12"/>
      <c r="C39" s="12"/>
      <c r="D39" s="12"/>
      <c r="E39" s="12"/>
      <c r="F39" s="13"/>
      <c r="G39" s="13"/>
      <c r="H39" s="14" t="str">
        <f>IF($A39="","",IF(COUNTIF('Ausgaben'!$L$3:$L$502,$A39)&gt;0,"ausgegeben","verfügbar"))</f>
        <v/>
      </c>
      <c r="I39" s="14" t="str">
        <f>IF($A39="","",IFERROR(INDEX('Ausgaben'!$C$3:$C$502,MATCH($A39,'Ausgaben'!$L$3:$L$502,0)),""))</f>
        <v/>
      </c>
      <c r="J39" s="14" t="str">
        <f>IF($A39="","",IF($F39="","",IF($F39&lt;=TODAY(),"fällig",IF($F39&lt;=TODAY()+30,"in 30 Tagen",""))))</f>
        <v/>
      </c>
      <c r="K39" s="12"/>
    </row>
    <row r="40" spans="1:11" x14ac:dyDescent="0.25">
      <c r="A40" s="12"/>
      <c r="B40" s="12"/>
      <c r="C40" s="12"/>
      <c r="D40" s="12"/>
      <c r="E40" s="12"/>
      <c r="F40" s="13"/>
      <c r="G40" s="13"/>
      <c r="H40" s="14" t="str">
        <f>IF($A40="","",IF(COUNTIF('Ausgaben'!$L$3:$L$502,$A40)&gt;0,"ausgegeben","verfügbar"))</f>
        <v/>
      </c>
      <c r="I40" s="14" t="str">
        <f>IF($A40="","",IFERROR(INDEX('Ausgaben'!$C$3:$C$502,MATCH($A40,'Ausgaben'!$L$3:$L$502,0)),""))</f>
        <v/>
      </c>
      <c r="J40" s="14" t="str">
        <f>IF($A40="","",IF($F40="","",IF($F40&lt;=TODAY(),"fällig",IF($F40&lt;=TODAY()+30,"in 30 Tagen",""))))</f>
        <v/>
      </c>
      <c r="K40" s="12"/>
    </row>
    <row r="41" spans="1:11" x14ac:dyDescent="0.25">
      <c r="A41" s="12"/>
      <c r="B41" s="12"/>
      <c r="C41" s="12"/>
      <c r="D41" s="12"/>
      <c r="E41" s="12"/>
      <c r="F41" s="13"/>
      <c r="G41" s="13"/>
      <c r="H41" s="14" t="str">
        <f>IF($A41="","",IF(COUNTIF('Ausgaben'!$L$3:$L$502,$A41)&gt;0,"ausgegeben","verfügbar"))</f>
        <v/>
      </c>
      <c r="I41" s="14" t="str">
        <f>IF($A41="","",IFERROR(INDEX('Ausgaben'!$C$3:$C$502,MATCH($A41,'Ausgaben'!$L$3:$L$502,0)),""))</f>
        <v/>
      </c>
      <c r="J41" s="14" t="str">
        <f>IF($A41="","",IF($F41="","",IF($F41&lt;=TODAY(),"fällig",IF($F41&lt;=TODAY()+30,"in 30 Tagen",""))))</f>
        <v/>
      </c>
      <c r="K41" s="12"/>
    </row>
    <row r="42" spans="1:11" x14ac:dyDescent="0.25">
      <c r="A42" s="12"/>
      <c r="B42" s="12"/>
      <c r="C42" s="12"/>
      <c r="D42" s="12"/>
      <c r="E42" s="12"/>
      <c r="F42" s="13"/>
      <c r="G42" s="13"/>
      <c r="H42" s="14" t="str">
        <f>IF($A42="","",IF(COUNTIF('Ausgaben'!$L$3:$L$502,$A42)&gt;0,"ausgegeben","verfügbar"))</f>
        <v/>
      </c>
      <c r="I42" s="14" t="str">
        <f>IF($A42="","",IFERROR(INDEX('Ausgaben'!$C$3:$C$502,MATCH($A42,'Ausgaben'!$L$3:$L$502,0)),""))</f>
        <v/>
      </c>
      <c r="J42" s="14" t="str">
        <f>IF($A42="","",IF($F42="","",IF($F42&lt;=TODAY(),"fällig",IF($F42&lt;=TODAY()+30,"in 30 Tagen",""))))</f>
        <v/>
      </c>
      <c r="K42" s="12"/>
    </row>
    <row r="43" spans="1:11" x14ac:dyDescent="0.25">
      <c r="A43" s="12"/>
      <c r="B43" s="12"/>
      <c r="C43" s="12"/>
      <c r="D43" s="12"/>
      <c r="E43" s="12"/>
      <c r="F43" s="13"/>
      <c r="G43" s="13"/>
      <c r="H43" s="14" t="str">
        <f>IF($A43="","",IF(COUNTIF('Ausgaben'!$L$3:$L$502,$A43)&gt;0,"ausgegeben","verfügbar"))</f>
        <v/>
      </c>
      <c r="I43" s="14" t="str">
        <f>IF($A43="","",IFERROR(INDEX('Ausgaben'!$C$3:$C$502,MATCH($A43,'Ausgaben'!$L$3:$L$502,0)),""))</f>
        <v/>
      </c>
      <c r="J43" s="14" t="str">
        <f>IF($A43="","",IF($F43="","",IF($F43&lt;=TODAY(),"fällig",IF($F43&lt;=TODAY()+30,"in 30 Tagen",""))))</f>
        <v/>
      </c>
      <c r="K43" s="12"/>
    </row>
    <row r="44" spans="1:11" x14ac:dyDescent="0.25">
      <c r="A44" s="12"/>
      <c r="B44" s="12"/>
      <c r="C44" s="12"/>
      <c r="D44" s="12"/>
      <c r="E44" s="12"/>
      <c r="F44" s="13"/>
      <c r="G44" s="13"/>
      <c r="H44" s="14" t="str">
        <f>IF($A44="","",IF(COUNTIF('Ausgaben'!$L$3:$L$502,$A44)&gt;0,"ausgegeben","verfügbar"))</f>
        <v/>
      </c>
      <c r="I44" s="14" t="str">
        <f>IF($A44="","",IFERROR(INDEX('Ausgaben'!$C$3:$C$502,MATCH($A44,'Ausgaben'!$L$3:$L$502,0)),""))</f>
        <v/>
      </c>
      <c r="J44" s="14" t="str">
        <f>IF($A44="","",IF($F44="","",IF($F44&lt;=TODAY(),"fällig",IF($F44&lt;=TODAY()+30,"in 30 Tagen",""))))</f>
        <v/>
      </c>
      <c r="K44" s="12"/>
    </row>
    <row r="45" spans="1:11" x14ac:dyDescent="0.25">
      <c r="A45" s="12"/>
      <c r="B45" s="12"/>
      <c r="C45" s="12"/>
      <c r="D45" s="12"/>
      <c r="E45" s="12"/>
      <c r="F45" s="13"/>
      <c r="G45" s="13"/>
      <c r="H45" s="14" t="str">
        <f>IF($A45="","",IF(COUNTIF('Ausgaben'!$L$3:$L$502,$A45)&gt;0,"ausgegeben","verfügbar"))</f>
        <v/>
      </c>
      <c r="I45" s="14" t="str">
        <f>IF($A45="","",IFERROR(INDEX('Ausgaben'!$C$3:$C$502,MATCH($A45,'Ausgaben'!$L$3:$L$502,0)),""))</f>
        <v/>
      </c>
      <c r="J45" s="14" t="str">
        <f>IF($A45="","",IF($F45="","",IF($F45&lt;=TODAY(),"fällig",IF($F45&lt;=TODAY()+30,"in 30 Tagen",""))))</f>
        <v/>
      </c>
      <c r="K45" s="12"/>
    </row>
    <row r="46" spans="1:11" x14ac:dyDescent="0.25">
      <c r="A46" s="12"/>
      <c r="B46" s="12"/>
      <c r="C46" s="12"/>
      <c r="D46" s="12"/>
      <c r="E46" s="12"/>
      <c r="F46" s="13"/>
      <c r="G46" s="13"/>
      <c r="H46" s="14" t="str">
        <f>IF($A46="","",IF(COUNTIF('Ausgaben'!$L$3:$L$502,$A46)&gt;0,"ausgegeben","verfügbar"))</f>
        <v/>
      </c>
      <c r="I46" s="14" t="str">
        <f>IF($A46="","",IFERROR(INDEX('Ausgaben'!$C$3:$C$502,MATCH($A46,'Ausgaben'!$L$3:$L$502,0)),""))</f>
        <v/>
      </c>
      <c r="J46" s="14" t="str">
        <f>IF($A46="","",IF($F46="","",IF($F46&lt;=TODAY(),"fällig",IF($F46&lt;=TODAY()+30,"in 30 Tagen",""))))</f>
        <v/>
      </c>
      <c r="K46" s="12"/>
    </row>
    <row r="47" spans="1:11" x14ac:dyDescent="0.25">
      <c r="A47" s="12"/>
      <c r="B47" s="12"/>
      <c r="C47" s="12"/>
      <c r="D47" s="12"/>
      <c r="E47" s="12"/>
      <c r="F47" s="13"/>
      <c r="G47" s="13"/>
      <c r="H47" s="14" t="str">
        <f>IF($A47="","",IF(COUNTIF('Ausgaben'!$L$3:$L$502,$A47)&gt;0,"ausgegeben","verfügbar"))</f>
        <v/>
      </c>
      <c r="I47" s="14" t="str">
        <f>IF($A47="","",IFERROR(INDEX('Ausgaben'!$C$3:$C$502,MATCH($A47,'Ausgaben'!$L$3:$L$502,0)),""))</f>
        <v/>
      </c>
      <c r="J47" s="14" t="str">
        <f>IF($A47="","",IF($F47="","",IF($F47&lt;=TODAY(),"fällig",IF($F47&lt;=TODAY()+30,"in 30 Tagen",""))))</f>
        <v/>
      </c>
      <c r="K47" s="12"/>
    </row>
    <row r="48" spans="1:11" x14ac:dyDescent="0.25">
      <c r="A48" s="12"/>
      <c r="B48" s="12"/>
      <c r="C48" s="12"/>
      <c r="D48" s="12"/>
      <c r="E48" s="12"/>
      <c r="F48" s="13"/>
      <c r="G48" s="13"/>
      <c r="H48" s="14" t="str">
        <f>IF($A48="","",IF(COUNTIF('Ausgaben'!$L$3:$L$502,$A48)&gt;0,"ausgegeben","verfügbar"))</f>
        <v/>
      </c>
      <c r="I48" s="14" t="str">
        <f>IF($A48="","",IFERROR(INDEX('Ausgaben'!$C$3:$C$502,MATCH($A48,'Ausgaben'!$L$3:$L$502,0)),""))</f>
        <v/>
      </c>
      <c r="J48" s="14" t="str">
        <f>IF($A48="","",IF($F48="","",IF($F48&lt;=TODAY(),"fällig",IF($F48&lt;=TODAY()+30,"in 30 Tagen",""))))</f>
        <v/>
      </c>
      <c r="K48" s="12"/>
    </row>
    <row r="49" spans="1:11" x14ac:dyDescent="0.25">
      <c r="A49" s="12"/>
      <c r="B49" s="12"/>
      <c r="C49" s="12"/>
      <c r="D49" s="12"/>
      <c r="E49" s="12"/>
      <c r="F49" s="13"/>
      <c r="G49" s="13"/>
      <c r="H49" s="14" t="str">
        <f>IF($A49="","",IF(COUNTIF('Ausgaben'!$L$3:$L$502,$A49)&gt;0,"ausgegeben","verfügbar"))</f>
        <v/>
      </c>
      <c r="I49" s="14" t="str">
        <f>IF($A49="","",IFERROR(INDEX('Ausgaben'!$C$3:$C$502,MATCH($A49,'Ausgaben'!$L$3:$L$502,0)),""))</f>
        <v/>
      </c>
      <c r="J49" s="14" t="str">
        <f>IF($A49="","",IF($F49="","",IF($F49&lt;=TODAY(),"fällig",IF($F49&lt;=TODAY()+30,"in 30 Tagen",""))))</f>
        <v/>
      </c>
      <c r="K49" s="12"/>
    </row>
    <row r="50" spans="1:11" x14ac:dyDescent="0.25">
      <c r="A50" s="12"/>
      <c r="B50" s="12"/>
      <c r="C50" s="12"/>
      <c r="D50" s="12"/>
      <c r="E50" s="12"/>
      <c r="F50" s="13"/>
      <c r="G50" s="13"/>
      <c r="H50" s="14" t="str">
        <f>IF($A50="","",IF(COUNTIF('Ausgaben'!$L$3:$L$502,$A50)&gt;0,"ausgegeben","verfügbar"))</f>
        <v/>
      </c>
      <c r="I50" s="14" t="str">
        <f>IF($A50="","",IFERROR(INDEX('Ausgaben'!$C$3:$C$502,MATCH($A50,'Ausgaben'!$L$3:$L$502,0)),""))</f>
        <v/>
      </c>
      <c r="J50" s="14" t="str">
        <f>IF($A50="","",IF($F50="","",IF($F50&lt;=TODAY(),"fällig",IF($F50&lt;=TODAY()+30,"in 30 Tagen",""))))</f>
        <v/>
      </c>
      <c r="K50" s="12"/>
    </row>
    <row r="51" spans="1:11" x14ac:dyDescent="0.25">
      <c r="A51" s="12"/>
      <c r="B51" s="12"/>
      <c r="C51" s="12"/>
      <c r="D51" s="12"/>
      <c r="E51" s="12"/>
      <c r="F51" s="13"/>
      <c r="G51" s="13"/>
      <c r="H51" s="14" t="str">
        <f>IF($A51="","",IF(COUNTIF('Ausgaben'!$L$3:$L$502,$A51)&gt;0,"ausgegeben","verfügbar"))</f>
        <v/>
      </c>
      <c r="I51" s="14" t="str">
        <f>IF($A51="","",IFERROR(INDEX('Ausgaben'!$C$3:$C$502,MATCH($A51,'Ausgaben'!$L$3:$L$502,0)),""))</f>
        <v/>
      </c>
      <c r="J51" s="14" t="str">
        <f>IF($A51="","",IF($F51="","",IF($F51&lt;=TODAY(),"fällig",IF($F51&lt;=TODAY()+30,"in 30 Tagen",""))))</f>
        <v/>
      </c>
      <c r="K51" s="12"/>
    </row>
    <row r="52" spans="1:11" x14ac:dyDescent="0.25">
      <c r="A52" s="12"/>
      <c r="B52" s="12"/>
      <c r="C52" s="12"/>
      <c r="D52" s="12"/>
      <c r="E52" s="12"/>
      <c r="F52" s="13"/>
      <c r="G52" s="13"/>
      <c r="H52" s="14" t="str">
        <f>IF($A52="","",IF(COUNTIF('Ausgaben'!$L$3:$L$502,$A52)&gt;0,"ausgegeben","verfügbar"))</f>
        <v/>
      </c>
      <c r="I52" s="14" t="str">
        <f>IF($A52="","",IFERROR(INDEX('Ausgaben'!$C$3:$C$502,MATCH($A52,'Ausgaben'!$L$3:$L$502,0)),""))</f>
        <v/>
      </c>
      <c r="J52" s="14" t="str">
        <f>IF($A52="","",IF($F52="","",IF($F52&lt;=TODAY(),"fällig",IF($F52&lt;=TODAY()+30,"in 30 Tagen",""))))</f>
        <v/>
      </c>
      <c r="K52" s="12"/>
    </row>
    <row r="53" spans="1:11" x14ac:dyDescent="0.25">
      <c r="A53" s="12"/>
      <c r="B53" s="12"/>
      <c r="C53" s="12"/>
      <c r="D53" s="12"/>
      <c r="E53" s="12"/>
      <c r="F53" s="13"/>
      <c r="G53" s="13"/>
      <c r="H53" s="14" t="str">
        <f>IF($A53="","",IF(COUNTIF('Ausgaben'!$L$3:$L$502,$A53)&gt;0,"ausgegeben","verfügbar"))</f>
        <v/>
      </c>
      <c r="I53" s="14" t="str">
        <f>IF($A53="","",IFERROR(INDEX('Ausgaben'!$C$3:$C$502,MATCH($A53,'Ausgaben'!$L$3:$L$502,0)),""))</f>
        <v/>
      </c>
      <c r="J53" s="14" t="str">
        <f>IF($A53="","",IF($F53="","",IF($F53&lt;=TODAY(),"fällig",IF($F53&lt;=TODAY()+30,"in 30 Tagen",""))))</f>
        <v/>
      </c>
      <c r="K53" s="12"/>
    </row>
    <row r="54" spans="1:11" x14ac:dyDescent="0.25">
      <c r="A54" s="12"/>
      <c r="B54" s="12"/>
      <c r="C54" s="12"/>
      <c r="D54" s="12"/>
      <c r="E54" s="12"/>
      <c r="F54" s="13"/>
      <c r="G54" s="13"/>
      <c r="H54" s="14" t="str">
        <f>IF($A54="","",IF(COUNTIF('Ausgaben'!$L$3:$L$502,$A54)&gt;0,"ausgegeben","verfügbar"))</f>
        <v/>
      </c>
      <c r="I54" s="14" t="str">
        <f>IF($A54="","",IFERROR(INDEX('Ausgaben'!$C$3:$C$502,MATCH($A54,'Ausgaben'!$L$3:$L$502,0)),""))</f>
        <v/>
      </c>
      <c r="J54" s="14" t="str">
        <f>IF($A54="","",IF($F54="","",IF($F54&lt;=TODAY(),"fällig",IF($F54&lt;=TODAY()+30,"in 30 Tagen",""))))</f>
        <v/>
      </c>
      <c r="K54" s="12"/>
    </row>
    <row r="55" spans="1:11" x14ac:dyDescent="0.25">
      <c r="A55" s="12"/>
      <c r="B55" s="12"/>
      <c r="C55" s="12"/>
      <c r="D55" s="12"/>
      <c r="E55" s="12"/>
      <c r="F55" s="13"/>
      <c r="G55" s="13"/>
      <c r="H55" s="14" t="str">
        <f>IF($A55="","",IF(COUNTIF('Ausgaben'!$L$3:$L$502,$A55)&gt;0,"ausgegeben","verfügbar"))</f>
        <v/>
      </c>
      <c r="I55" s="14" t="str">
        <f>IF($A55="","",IFERROR(INDEX('Ausgaben'!$C$3:$C$502,MATCH($A55,'Ausgaben'!$L$3:$L$502,0)),""))</f>
        <v/>
      </c>
      <c r="J55" s="14" t="str">
        <f>IF($A55="","",IF($F55="","",IF($F55&lt;=TODAY(),"fällig",IF($F55&lt;=TODAY()+30,"in 30 Tagen",""))))</f>
        <v/>
      </c>
      <c r="K55" s="12"/>
    </row>
    <row r="56" spans="1:11" x14ac:dyDescent="0.25">
      <c r="A56" s="12"/>
      <c r="B56" s="12"/>
      <c r="C56" s="12"/>
      <c r="D56" s="12"/>
      <c r="E56" s="12"/>
      <c r="F56" s="13"/>
      <c r="G56" s="13"/>
      <c r="H56" s="14" t="str">
        <f>IF($A56="","",IF(COUNTIF('Ausgaben'!$L$3:$L$502,$A56)&gt;0,"ausgegeben","verfügbar"))</f>
        <v/>
      </c>
      <c r="I56" s="14" t="str">
        <f>IF($A56="","",IFERROR(INDEX('Ausgaben'!$C$3:$C$502,MATCH($A56,'Ausgaben'!$L$3:$L$502,0)),""))</f>
        <v/>
      </c>
      <c r="J56" s="14" t="str">
        <f>IF($A56="","",IF($F56="","",IF($F56&lt;=TODAY(),"fällig",IF($F56&lt;=TODAY()+30,"in 30 Tagen",""))))</f>
        <v/>
      </c>
      <c r="K56" s="12"/>
    </row>
    <row r="57" spans="1:11" x14ac:dyDescent="0.25">
      <c r="A57" s="12"/>
      <c r="B57" s="12"/>
      <c r="C57" s="12"/>
      <c r="D57" s="12"/>
      <c r="E57" s="12"/>
      <c r="F57" s="13"/>
      <c r="G57" s="13"/>
      <c r="H57" s="14" t="str">
        <f>IF($A57="","",IF(COUNTIF('Ausgaben'!$L$3:$L$502,$A57)&gt;0,"ausgegeben","verfügbar"))</f>
        <v/>
      </c>
      <c r="I57" s="14" t="str">
        <f>IF($A57="","",IFERROR(INDEX('Ausgaben'!$C$3:$C$502,MATCH($A57,'Ausgaben'!$L$3:$L$502,0)),""))</f>
        <v/>
      </c>
      <c r="J57" s="14" t="str">
        <f>IF($A57="","",IF($F57="","",IF($F57&lt;=TODAY(),"fällig",IF($F57&lt;=TODAY()+30,"in 30 Tagen",""))))</f>
        <v/>
      </c>
      <c r="K57" s="12"/>
    </row>
    <row r="58" spans="1:11" x14ac:dyDescent="0.25">
      <c r="A58" s="12"/>
      <c r="B58" s="12"/>
      <c r="C58" s="12"/>
      <c r="D58" s="12"/>
      <c r="E58" s="12"/>
      <c r="F58" s="13"/>
      <c r="G58" s="13"/>
      <c r="H58" s="14" t="str">
        <f>IF($A58="","",IF(COUNTIF('Ausgaben'!$L$3:$L$502,$A58)&gt;0,"ausgegeben","verfügbar"))</f>
        <v/>
      </c>
      <c r="I58" s="14" t="str">
        <f>IF($A58="","",IFERROR(INDEX('Ausgaben'!$C$3:$C$502,MATCH($A58,'Ausgaben'!$L$3:$L$502,0)),""))</f>
        <v/>
      </c>
      <c r="J58" s="14" t="str">
        <f>IF($A58="","",IF($F58="","",IF($F58&lt;=TODAY(),"fällig",IF($F58&lt;=TODAY()+30,"in 30 Tagen",""))))</f>
        <v/>
      </c>
      <c r="K58" s="12"/>
    </row>
    <row r="59" spans="1:11" x14ac:dyDescent="0.25">
      <c r="A59" s="12"/>
      <c r="B59" s="12"/>
      <c r="C59" s="12"/>
      <c r="D59" s="12"/>
      <c r="E59" s="12"/>
      <c r="F59" s="13"/>
      <c r="G59" s="13"/>
      <c r="H59" s="14" t="str">
        <f>IF($A59="","",IF(COUNTIF('Ausgaben'!$L$3:$L$502,$A59)&gt;0,"ausgegeben","verfügbar"))</f>
        <v/>
      </c>
      <c r="I59" s="14" t="str">
        <f>IF($A59="","",IFERROR(INDEX('Ausgaben'!$C$3:$C$502,MATCH($A59,'Ausgaben'!$L$3:$L$502,0)),""))</f>
        <v/>
      </c>
      <c r="J59" s="14" t="str">
        <f>IF($A59="","",IF($F59="","",IF($F59&lt;=TODAY(),"fällig",IF($F59&lt;=TODAY()+30,"in 30 Tagen",""))))</f>
        <v/>
      </c>
      <c r="K59" s="12"/>
    </row>
    <row r="60" spans="1:11" x14ac:dyDescent="0.25">
      <c r="A60" s="12"/>
      <c r="B60" s="12"/>
      <c r="C60" s="12"/>
      <c r="D60" s="12"/>
      <c r="E60" s="12"/>
      <c r="F60" s="13"/>
      <c r="G60" s="13"/>
      <c r="H60" s="14" t="str">
        <f>IF($A60="","",IF(COUNTIF('Ausgaben'!$L$3:$L$502,$A60)&gt;0,"ausgegeben","verfügbar"))</f>
        <v/>
      </c>
      <c r="I60" s="14" t="str">
        <f>IF($A60="","",IFERROR(INDEX('Ausgaben'!$C$3:$C$502,MATCH($A60,'Ausgaben'!$L$3:$L$502,0)),""))</f>
        <v/>
      </c>
      <c r="J60" s="14" t="str">
        <f>IF($A60="","",IF($F60="","",IF($F60&lt;=TODAY(),"fällig",IF($F60&lt;=TODAY()+30,"in 30 Tagen",""))))</f>
        <v/>
      </c>
      <c r="K60" s="12"/>
    </row>
    <row r="61" spans="1:11" x14ac:dyDescent="0.25">
      <c r="A61" s="12"/>
      <c r="B61" s="12"/>
      <c r="C61" s="12"/>
      <c r="D61" s="12"/>
      <c r="E61" s="12"/>
      <c r="F61" s="13"/>
      <c r="G61" s="13"/>
      <c r="H61" s="14" t="str">
        <f>IF($A61="","",IF(COUNTIF('Ausgaben'!$L$3:$L$502,$A61)&gt;0,"ausgegeben","verfügbar"))</f>
        <v/>
      </c>
      <c r="I61" s="14" t="str">
        <f>IF($A61="","",IFERROR(INDEX('Ausgaben'!$C$3:$C$502,MATCH($A61,'Ausgaben'!$L$3:$L$502,0)),""))</f>
        <v/>
      </c>
      <c r="J61" s="14" t="str">
        <f>IF($A61="","",IF($F61="","",IF($F61&lt;=TODAY(),"fällig",IF($F61&lt;=TODAY()+30,"in 30 Tagen",""))))</f>
        <v/>
      </c>
      <c r="K61" s="12"/>
    </row>
    <row r="62" spans="1:11" x14ac:dyDescent="0.25">
      <c r="A62" s="12"/>
      <c r="B62" s="12"/>
      <c r="C62" s="12"/>
      <c r="D62" s="12"/>
      <c r="E62" s="12"/>
      <c r="F62" s="13"/>
      <c r="G62" s="13"/>
      <c r="H62" s="14" t="str">
        <f>IF($A62="","",IF(COUNTIF('Ausgaben'!$L$3:$L$502,$A62)&gt;0,"ausgegeben","verfügbar"))</f>
        <v/>
      </c>
      <c r="I62" s="14" t="str">
        <f>IF($A62="","",IFERROR(INDEX('Ausgaben'!$C$3:$C$502,MATCH($A62,'Ausgaben'!$L$3:$L$502,0)),""))</f>
        <v/>
      </c>
      <c r="J62" s="14" t="str">
        <f>IF($A62="","",IF($F62="","",IF($F62&lt;=TODAY(),"fällig",IF($F62&lt;=TODAY()+30,"in 30 Tagen",""))))</f>
        <v/>
      </c>
      <c r="K62" s="12"/>
    </row>
    <row r="63" spans="1:11" x14ac:dyDescent="0.25">
      <c r="A63" s="12"/>
      <c r="B63" s="12"/>
      <c r="C63" s="12"/>
      <c r="D63" s="12"/>
      <c r="E63" s="12"/>
      <c r="F63" s="13"/>
      <c r="G63" s="13"/>
      <c r="H63" s="14" t="str">
        <f>IF($A63="","",IF(COUNTIF('Ausgaben'!$L$3:$L$502,$A63)&gt;0,"ausgegeben","verfügbar"))</f>
        <v/>
      </c>
      <c r="I63" s="14" t="str">
        <f>IF($A63="","",IFERROR(INDEX('Ausgaben'!$C$3:$C$502,MATCH($A63,'Ausgaben'!$L$3:$L$502,0)),""))</f>
        <v/>
      </c>
      <c r="J63" s="14" t="str">
        <f>IF($A63="","",IF($F63="","",IF($F63&lt;=TODAY(),"fällig",IF($F63&lt;=TODAY()+30,"in 30 Tagen",""))))</f>
        <v/>
      </c>
      <c r="K63" s="12"/>
    </row>
    <row r="64" spans="1:11" x14ac:dyDescent="0.25">
      <c r="A64" s="12"/>
      <c r="B64" s="12"/>
      <c r="C64" s="12"/>
      <c r="D64" s="12"/>
      <c r="E64" s="12"/>
      <c r="F64" s="13"/>
      <c r="G64" s="13"/>
      <c r="H64" s="14" t="str">
        <f>IF($A64="","",IF(COUNTIF('Ausgaben'!$L$3:$L$502,$A64)&gt;0,"ausgegeben","verfügbar"))</f>
        <v/>
      </c>
      <c r="I64" s="14" t="str">
        <f>IF($A64="","",IFERROR(INDEX('Ausgaben'!$C$3:$C$502,MATCH($A64,'Ausgaben'!$L$3:$L$502,0)),""))</f>
        <v/>
      </c>
      <c r="J64" s="14" t="str">
        <f>IF($A64="","",IF($F64="","",IF($F64&lt;=TODAY(),"fällig",IF($F64&lt;=TODAY()+30,"in 30 Tagen",""))))</f>
        <v/>
      </c>
      <c r="K64" s="12"/>
    </row>
    <row r="65" spans="1:11" x14ac:dyDescent="0.25">
      <c r="A65" s="12"/>
      <c r="B65" s="12"/>
      <c r="C65" s="12"/>
      <c r="D65" s="12"/>
      <c r="E65" s="12"/>
      <c r="F65" s="13"/>
      <c r="G65" s="13"/>
      <c r="H65" s="14" t="str">
        <f>IF($A65="","",IF(COUNTIF('Ausgaben'!$L$3:$L$502,$A65)&gt;0,"ausgegeben","verfügbar"))</f>
        <v/>
      </c>
      <c r="I65" s="14" t="str">
        <f>IF($A65="","",IFERROR(INDEX('Ausgaben'!$C$3:$C$502,MATCH($A65,'Ausgaben'!$L$3:$L$502,0)),""))</f>
        <v/>
      </c>
      <c r="J65" s="14" t="str">
        <f>IF($A65="","",IF($F65="","",IF($F65&lt;=TODAY(),"fällig",IF($F65&lt;=TODAY()+30,"in 30 Tagen",""))))</f>
        <v/>
      </c>
      <c r="K65" s="12"/>
    </row>
    <row r="66" spans="1:11" x14ac:dyDescent="0.25">
      <c r="A66" s="12"/>
      <c r="B66" s="12"/>
      <c r="C66" s="12"/>
      <c r="D66" s="12"/>
      <c r="E66" s="12"/>
      <c r="F66" s="13"/>
      <c r="G66" s="13"/>
      <c r="H66" s="14" t="str">
        <f>IF($A66="","",IF(COUNTIF('Ausgaben'!$L$3:$L$502,$A66)&gt;0,"ausgegeben","verfügbar"))</f>
        <v/>
      </c>
      <c r="I66" s="14" t="str">
        <f>IF($A66="","",IFERROR(INDEX('Ausgaben'!$C$3:$C$502,MATCH($A66,'Ausgaben'!$L$3:$L$502,0)),""))</f>
        <v/>
      </c>
      <c r="J66" s="14" t="str">
        <f>IF($A66="","",IF($F66="","",IF($F66&lt;=TODAY(),"fällig",IF($F66&lt;=TODAY()+30,"in 30 Tagen",""))))</f>
        <v/>
      </c>
      <c r="K66" s="12"/>
    </row>
    <row r="67" spans="1:11" x14ac:dyDescent="0.25">
      <c r="A67" s="12"/>
      <c r="B67" s="12"/>
      <c r="C67" s="12"/>
      <c r="D67" s="12"/>
      <c r="E67" s="12"/>
      <c r="F67" s="13"/>
      <c r="G67" s="13"/>
      <c r="H67" s="14" t="str">
        <f>IF($A67="","",IF(COUNTIF('Ausgaben'!$L$3:$L$502,$A67)&gt;0,"ausgegeben","verfügbar"))</f>
        <v/>
      </c>
      <c r="I67" s="14" t="str">
        <f>IF($A67="","",IFERROR(INDEX('Ausgaben'!$C$3:$C$502,MATCH($A67,'Ausgaben'!$L$3:$L$502,0)),""))</f>
        <v/>
      </c>
      <c r="J67" s="14" t="str">
        <f>IF($A67="","",IF($F67="","",IF($F67&lt;=TODAY(),"fällig",IF($F67&lt;=TODAY()+30,"in 30 Tagen",""))))</f>
        <v/>
      </c>
      <c r="K67" s="12"/>
    </row>
    <row r="68" spans="1:11" x14ac:dyDescent="0.25">
      <c r="A68" s="12"/>
      <c r="B68" s="12"/>
      <c r="C68" s="12"/>
      <c r="D68" s="12"/>
      <c r="E68" s="12"/>
      <c r="F68" s="13"/>
      <c r="G68" s="13"/>
      <c r="H68" s="14" t="str">
        <f>IF($A68="","",IF(COUNTIF('Ausgaben'!$L$3:$L$502,$A68)&gt;0,"ausgegeben","verfügbar"))</f>
        <v/>
      </c>
      <c r="I68" s="14" t="str">
        <f>IF($A68="","",IFERROR(INDEX('Ausgaben'!$C$3:$C$502,MATCH($A68,'Ausgaben'!$L$3:$L$502,0)),""))</f>
        <v/>
      </c>
      <c r="J68" s="14" t="str">
        <f>IF($A68="","",IF($F68="","",IF($F68&lt;=TODAY(),"fällig",IF($F68&lt;=TODAY()+30,"in 30 Tagen",""))))</f>
        <v/>
      </c>
      <c r="K68" s="12"/>
    </row>
    <row r="69" spans="1:11" x14ac:dyDescent="0.25">
      <c r="A69" s="12"/>
      <c r="B69" s="12"/>
      <c r="C69" s="12"/>
      <c r="D69" s="12"/>
      <c r="E69" s="12"/>
      <c r="F69" s="13"/>
      <c r="G69" s="13"/>
      <c r="H69" s="14" t="str">
        <f>IF($A69="","",IF(COUNTIF('Ausgaben'!$L$3:$L$502,$A69)&gt;0,"ausgegeben","verfügbar"))</f>
        <v/>
      </c>
      <c r="I69" s="14" t="str">
        <f>IF($A69="","",IFERROR(INDEX('Ausgaben'!$C$3:$C$502,MATCH($A69,'Ausgaben'!$L$3:$L$502,0)),""))</f>
        <v/>
      </c>
      <c r="J69" s="14" t="str">
        <f>IF($A69="","",IF($F69="","",IF($F69&lt;=TODAY(),"fällig",IF($F69&lt;=TODAY()+30,"in 30 Tagen",""))))</f>
        <v/>
      </c>
      <c r="K69" s="12"/>
    </row>
    <row r="70" spans="1:11" x14ac:dyDescent="0.25">
      <c r="A70" s="12"/>
      <c r="B70" s="12"/>
      <c r="C70" s="12"/>
      <c r="D70" s="12"/>
      <c r="E70" s="12"/>
      <c r="F70" s="13"/>
      <c r="G70" s="13"/>
      <c r="H70" s="14" t="str">
        <f>IF($A70="","",IF(COUNTIF('Ausgaben'!$L$3:$L$502,$A70)&gt;0,"ausgegeben","verfügbar"))</f>
        <v/>
      </c>
      <c r="I70" s="14" t="str">
        <f>IF($A70="","",IFERROR(INDEX('Ausgaben'!$C$3:$C$502,MATCH($A70,'Ausgaben'!$L$3:$L$502,0)),""))</f>
        <v/>
      </c>
      <c r="J70" s="14" t="str">
        <f>IF($A70="","",IF($F70="","",IF($F70&lt;=TODAY(),"fällig",IF($F70&lt;=TODAY()+30,"in 30 Tagen",""))))</f>
        <v/>
      </c>
      <c r="K70" s="12"/>
    </row>
    <row r="71" spans="1:11" x14ac:dyDescent="0.25">
      <c r="A71" s="12"/>
      <c r="B71" s="12"/>
      <c r="C71" s="12"/>
      <c r="D71" s="12"/>
      <c r="E71" s="12"/>
      <c r="F71" s="13"/>
      <c r="G71" s="13"/>
      <c r="H71" s="14" t="str">
        <f>IF($A71="","",IF(COUNTIF('Ausgaben'!$L$3:$L$502,$A71)&gt;0,"ausgegeben","verfügbar"))</f>
        <v/>
      </c>
      <c r="I71" s="14" t="str">
        <f>IF($A71="","",IFERROR(INDEX('Ausgaben'!$C$3:$C$502,MATCH($A71,'Ausgaben'!$L$3:$L$502,0)),""))</f>
        <v/>
      </c>
      <c r="J71" s="14" t="str">
        <f>IF($A71="","",IF($F71="","",IF($F71&lt;=TODAY(),"fällig",IF($F71&lt;=TODAY()+30,"in 30 Tagen",""))))</f>
        <v/>
      </c>
      <c r="K71" s="12"/>
    </row>
    <row r="72" spans="1:11" x14ac:dyDescent="0.25">
      <c r="A72" s="12"/>
      <c r="B72" s="12"/>
      <c r="C72" s="12"/>
      <c r="D72" s="12"/>
      <c r="E72" s="12"/>
      <c r="F72" s="13"/>
      <c r="G72" s="13"/>
      <c r="H72" s="14" t="str">
        <f>IF($A72="","",IF(COUNTIF('Ausgaben'!$L$3:$L$502,$A72)&gt;0,"ausgegeben","verfügbar"))</f>
        <v/>
      </c>
      <c r="I72" s="14" t="str">
        <f>IF($A72="","",IFERROR(INDEX('Ausgaben'!$C$3:$C$502,MATCH($A72,'Ausgaben'!$L$3:$L$502,0)),""))</f>
        <v/>
      </c>
      <c r="J72" s="14" t="str">
        <f>IF($A72="","",IF($F72="","",IF($F72&lt;=TODAY(),"fällig",IF($F72&lt;=TODAY()+30,"in 30 Tagen",""))))</f>
        <v/>
      </c>
      <c r="K72" s="12"/>
    </row>
    <row r="73" spans="1:11" x14ac:dyDescent="0.25">
      <c r="A73" s="12"/>
      <c r="B73" s="12"/>
      <c r="C73" s="12"/>
      <c r="D73" s="12"/>
      <c r="E73" s="12"/>
      <c r="F73" s="13"/>
      <c r="G73" s="13"/>
      <c r="H73" s="14" t="str">
        <f>IF($A73="","",IF(COUNTIF('Ausgaben'!$L$3:$L$502,$A73)&gt;0,"ausgegeben","verfügbar"))</f>
        <v/>
      </c>
      <c r="I73" s="14" t="str">
        <f>IF($A73="","",IFERROR(INDEX('Ausgaben'!$C$3:$C$502,MATCH($A73,'Ausgaben'!$L$3:$L$502,0)),""))</f>
        <v/>
      </c>
      <c r="J73" s="14" t="str">
        <f>IF($A73="","",IF($F73="","",IF($F73&lt;=TODAY(),"fällig",IF($F73&lt;=TODAY()+30,"in 30 Tagen",""))))</f>
        <v/>
      </c>
      <c r="K73" s="12"/>
    </row>
    <row r="74" spans="1:11" x14ac:dyDescent="0.25">
      <c r="A74" s="12"/>
      <c r="B74" s="12"/>
      <c r="C74" s="12"/>
      <c r="D74" s="12"/>
      <c r="E74" s="12"/>
      <c r="F74" s="13"/>
      <c r="G74" s="13"/>
      <c r="H74" s="14" t="str">
        <f>IF($A74="","",IF(COUNTIF('Ausgaben'!$L$3:$L$502,$A74)&gt;0,"ausgegeben","verfügbar"))</f>
        <v/>
      </c>
      <c r="I74" s="14" t="str">
        <f>IF($A74="","",IFERROR(INDEX('Ausgaben'!$C$3:$C$502,MATCH($A74,'Ausgaben'!$L$3:$L$502,0)),""))</f>
        <v/>
      </c>
      <c r="J74" s="14" t="str">
        <f>IF($A74="","",IF($F74="","",IF($F74&lt;=TODAY(),"fällig",IF($F74&lt;=TODAY()+30,"in 30 Tagen",""))))</f>
        <v/>
      </c>
      <c r="K74" s="12"/>
    </row>
    <row r="75" spans="1:11" x14ac:dyDescent="0.25">
      <c r="A75" s="12"/>
      <c r="B75" s="12"/>
      <c r="C75" s="12"/>
      <c r="D75" s="12"/>
      <c r="E75" s="12"/>
      <c r="F75" s="13"/>
      <c r="G75" s="13"/>
      <c r="H75" s="14" t="str">
        <f>IF($A75="","",IF(COUNTIF('Ausgaben'!$L$3:$L$502,$A75)&gt;0,"ausgegeben","verfügbar"))</f>
        <v/>
      </c>
      <c r="I75" s="14" t="str">
        <f>IF($A75="","",IFERROR(INDEX('Ausgaben'!$C$3:$C$502,MATCH($A75,'Ausgaben'!$L$3:$L$502,0)),""))</f>
        <v/>
      </c>
      <c r="J75" s="14" t="str">
        <f>IF($A75="","",IF($F75="","",IF($F75&lt;=TODAY(),"fällig",IF($F75&lt;=TODAY()+30,"in 30 Tagen",""))))</f>
        <v/>
      </c>
      <c r="K75" s="12"/>
    </row>
    <row r="76" spans="1:11" x14ac:dyDescent="0.25">
      <c r="A76" s="12"/>
      <c r="B76" s="12"/>
      <c r="C76" s="12"/>
      <c r="D76" s="12"/>
      <c r="E76" s="12"/>
      <c r="F76" s="13"/>
      <c r="G76" s="13"/>
      <c r="H76" s="14" t="str">
        <f>IF($A76="","",IF(COUNTIF('Ausgaben'!$L$3:$L$502,$A76)&gt;0,"ausgegeben","verfügbar"))</f>
        <v/>
      </c>
      <c r="I76" s="14" t="str">
        <f>IF($A76="","",IFERROR(INDEX('Ausgaben'!$C$3:$C$502,MATCH($A76,'Ausgaben'!$L$3:$L$502,0)),""))</f>
        <v/>
      </c>
      <c r="J76" s="14" t="str">
        <f>IF($A76="","",IF($F76="","",IF($F76&lt;=TODAY(),"fällig",IF($F76&lt;=TODAY()+30,"in 30 Tagen",""))))</f>
        <v/>
      </c>
      <c r="K76" s="12"/>
    </row>
    <row r="77" spans="1:11" x14ac:dyDescent="0.25">
      <c r="A77" s="12"/>
      <c r="B77" s="12"/>
      <c r="C77" s="12"/>
      <c r="D77" s="12"/>
      <c r="E77" s="12"/>
      <c r="F77" s="13"/>
      <c r="G77" s="13"/>
      <c r="H77" s="14" t="str">
        <f>IF($A77="","",IF(COUNTIF('Ausgaben'!$L$3:$L$502,$A77)&gt;0,"ausgegeben","verfügbar"))</f>
        <v/>
      </c>
      <c r="I77" s="14" t="str">
        <f>IF($A77="","",IFERROR(INDEX('Ausgaben'!$C$3:$C$502,MATCH($A77,'Ausgaben'!$L$3:$L$502,0)),""))</f>
        <v/>
      </c>
      <c r="J77" s="14" t="str">
        <f>IF($A77="","",IF($F77="","",IF($F77&lt;=TODAY(),"fällig",IF($F77&lt;=TODAY()+30,"in 30 Tagen",""))))</f>
        <v/>
      </c>
      <c r="K77" s="12"/>
    </row>
    <row r="78" spans="1:11" x14ac:dyDescent="0.25">
      <c r="A78" s="12"/>
      <c r="B78" s="12"/>
      <c r="C78" s="12"/>
      <c r="D78" s="12"/>
      <c r="E78" s="12"/>
      <c r="F78" s="13"/>
      <c r="G78" s="13"/>
      <c r="H78" s="14" t="str">
        <f>IF($A78="","",IF(COUNTIF('Ausgaben'!$L$3:$L$502,$A78)&gt;0,"ausgegeben","verfügbar"))</f>
        <v/>
      </c>
      <c r="I78" s="14" t="str">
        <f>IF($A78="","",IFERROR(INDEX('Ausgaben'!$C$3:$C$502,MATCH($A78,'Ausgaben'!$L$3:$L$502,0)),""))</f>
        <v/>
      </c>
      <c r="J78" s="14" t="str">
        <f>IF($A78="","",IF($F78="","",IF($F78&lt;=TODAY(),"fällig",IF($F78&lt;=TODAY()+30,"in 30 Tagen",""))))</f>
        <v/>
      </c>
      <c r="K78" s="12"/>
    </row>
    <row r="79" spans="1:11" x14ac:dyDescent="0.25">
      <c r="A79" s="12"/>
      <c r="B79" s="12"/>
      <c r="C79" s="12"/>
      <c r="D79" s="12"/>
      <c r="E79" s="12"/>
      <c r="F79" s="13"/>
      <c r="G79" s="13"/>
      <c r="H79" s="14" t="str">
        <f>IF($A79="","",IF(COUNTIF('Ausgaben'!$L$3:$L$502,$A79)&gt;0,"ausgegeben","verfügbar"))</f>
        <v/>
      </c>
      <c r="I79" s="14" t="str">
        <f>IF($A79="","",IFERROR(INDEX('Ausgaben'!$C$3:$C$502,MATCH($A79,'Ausgaben'!$L$3:$L$502,0)),""))</f>
        <v/>
      </c>
      <c r="J79" s="14" t="str">
        <f>IF($A79="","",IF($F79="","",IF($F79&lt;=TODAY(),"fällig",IF($F79&lt;=TODAY()+30,"in 30 Tagen",""))))</f>
        <v/>
      </c>
      <c r="K79" s="12"/>
    </row>
    <row r="80" spans="1:11" x14ac:dyDescent="0.25">
      <c r="A80" s="12"/>
      <c r="B80" s="12"/>
      <c r="C80" s="12"/>
      <c r="D80" s="12"/>
      <c r="E80" s="12"/>
      <c r="F80" s="13"/>
      <c r="G80" s="13"/>
      <c r="H80" s="14" t="str">
        <f>IF($A80="","",IF(COUNTIF('Ausgaben'!$L$3:$L$502,$A80)&gt;0,"ausgegeben","verfügbar"))</f>
        <v/>
      </c>
      <c r="I80" s="14" t="str">
        <f>IF($A80="","",IFERROR(INDEX('Ausgaben'!$C$3:$C$502,MATCH($A80,'Ausgaben'!$L$3:$L$502,0)),""))</f>
        <v/>
      </c>
      <c r="J80" s="14" t="str">
        <f>IF($A80="","",IF($F80="","",IF($F80&lt;=TODAY(),"fällig",IF($F80&lt;=TODAY()+30,"in 30 Tagen",""))))</f>
        <v/>
      </c>
      <c r="K80" s="12"/>
    </row>
    <row r="81" spans="1:11" x14ac:dyDescent="0.25">
      <c r="A81" s="12"/>
      <c r="B81" s="12"/>
      <c r="C81" s="12"/>
      <c r="D81" s="12"/>
      <c r="E81" s="12"/>
      <c r="F81" s="13"/>
      <c r="G81" s="13"/>
      <c r="H81" s="14" t="str">
        <f>IF($A81="","",IF(COUNTIF('Ausgaben'!$L$3:$L$502,$A81)&gt;0,"ausgegeben","verfügbar"))</f>
        <v/>
      </c>
      <c r="I81" s="14" t="str">
        <f>IF($A81="","",IFERROR(INDEX('Ausgaben'!$C$3:$C$502,MATCH($A81,'Ausgaben'!$L$3:$L$502,0)),""))</f>
        <v/>
      </c>
      <c r="J81" s="14" t="str">
        <f>IF($A81="","",IF($F81="","",IF($F81&lt;=TODAY(),"fällig",IF($F81&lt;=TODAY()+30,"in 30 Tagen",""))))</f>
        <v/>
      </c>
      <c r="K81" s="12"/>
    </row>
    <row r="82" spans="1:11" x14ac:dyDescent="0.25">
      <c r="A82" s="12"/>
      <c r="B82" s="12"/>
      <c r="C82" s="12"/>
      <c r="D82" s="12"/>
      <c r="E82" s="12"/>
      <c r="F82" s="13"/>
      <c r="G82" s="13"/>
      <c r="H82" s="14" t="str">
        <f>IF($A82="","",IF(COUNTIF('Ausgaben'!$L$3:$L$502,$A82)&gt;0,"ausgegeben","verfügbar"))</f>
        <v/>
      </c>
      <c r="I82" s="14" t="str">
        <f>IF($A82="","",IFERROR(INDEX('Ausgaben'!$C$3:$C$502,MATCH($A82,'Ausgaben'!$L$3:$L$502,0)),""))</f>
        <v/>
      </c>
      <c r="J82" s="14" t="str">
        <f>IF($A82="","",IF($F82="","",IF($F82&lt;=TODAY(),"fällig",IF($F82&lt;=TODAY()+30,"in 30 Tagen",""))))</f>
        <v/>
      </c>
      <c r="K82" s="12"/>
    </row>
    <row r="83" spans="1:11" x14ac:dyDescent="0.25">
      <c r="A83" s="12"/>
      <c r="B83" s="12"/>
      <c r="C83" s="12"/>
      <c r="D83" s="12"/>
      <c r="E83" s="12"/>
      <c r="F83" s="13"/>
      <c r="G83" s="13"/>
      <c r="H83" s="14" t="str">
        <f>IF($A83="","",IF(COUNTIF('Ausgaben'!$L$3:$L$502,$A83)&gt;0,"ausgegeben","verfügbar"))</f>
        <v/>
      </c>
      <c r="I83" s="14" t="str">
        <f>IF($A83="","",IFERROR(INDEX('Ausgaben'!$C$3:$C$502,MATCH($A83,'Ausgaben'!$L$3:$L$502,0)),""))</f>
        <v/>
      </c>
      <c r="J83" s="14" t="str">
        <f>IF($A83="","",IF($F83="","",IF($F83&lt;=TODAY(),"fällig",IF($F83&lt;=TODAY()+30,"in 30 Tagen",""))))</f>
        <v/>
      </c>
      <c r="K83" s="12"/>
    </row>
    <row r="84" spans="1:11" x14ac:dyDescent="0.25">
      <c r="A84" s="12"/>
      <c r="B84" s="12"/>
      <c r="C84" s="12"/>
      <c r="D84" s="12"/>
      <c r="E84" s="12"/>
      <c r="F84" s="13"/>
      <c r="G84" s="13"/>
      <c r="H84" s="14" t="str">
        <f>IF($A84="","",IF(COUNTIF('Ausgaben'!$L$3:$L$502,$A84)&gt;0,"ausgegeben","verfügbar"))</f>
        <v/>
      </c>
      <c r="I84" s="14" t="str">
        <f>IF($A84="","",IFERROR(INDEX('Ausgaben'!$C$3:$C$502,MATCH($A84,'Ausgaben'!$L$3:$L$502,0)),""))</f>
        <v/>
      </c>
      <c r="J84" s="14" t="str">
        <f>IF($A84="","",IF($F84="","",IF($F84&lt;=TODAY(),"fällig",IF($F84&lt;=TODAY()+30,"in 30 Tagen",""))))</f>
        <v/>
      </c>
      <c r="K84" s="12"/>
    </row>
    <row r="85" spans="1:11" x14ac:dyDescent="0.25">
      <c r="A85" s="12"/>
      <c r="B85" s="12"/>
      <c r="C85" s="12"/>
      <c r="D85" s="12"/>
      <c r="E85" s="12"/>
      <c r="F85" s="13"/>
      <c r="G85" s="13"/>
      <c r="H85" s="14" t="str">
        <f>IF($A85="","",IF(COUNTIF('Ausgaben'!$L$3:$L$502,$A85)&gt;0,"ausgegeben","verfügbar"))</f>
        <v/>
      </c>
      <c r="I85" s="14" t="str">
        <f>IF($A85="","",IFERROR(INDEX('Ausgaben'!$C$3:$C$502,MATCH($A85,'Ausgaben'!$L$3:$L$502,0)),""))</f>
        <v/>
      </c>
      <c r="J85" s="14" t="str">
        <f>IF($A85="","",IF($F85="","",IF($F85&lt;=TODAY(),"fällig",IF($F85&lt;=TODAY()+30,"in 30 Tagen",""))))</f>
        <v/>
      </c>
      <c r="K85" s="12"/>
    </row>
    <row r="86" spans="1:11" x14ac:dyDescent="0.25">
      <c r="A86" s="12"/>
      <c r="B86" s="12"/>
      <c r="C86" s="12"/>
      <c r="D86" s="12"/>
      <c r="E86" s="12"/>
      <c r="F86" s="13"/>
      <c r="G86" s="13"/>
      <c r="H86" s="14" t="str">
        <f>IF($A86="","",IF(COUNTIF('Ausgaben'!$L$3:$L$502,$A86)&gt;0,"ausgegeben","verfügbar"))</f>
        <v/>
      </c>
      <c r="I86" s="14" t="str">
        <f>IF($A86="","",IFERROR(INDEX('Ausgaben'!$C$3:$C$502,MATCH($A86,'Ausgaben'!$L$3:$L$502,0)),""))</f>
        <v/>
      </c>
      <c r="J86" s="14" t="str">
        <f>IF($A86="","",IF($F86="","",IF($F86&lt;=TODAY(),"fällig",IF($F86&lt;=TODAY()+30,"in 30 Tagen",""))))</f>
        <v/>
      </c>
      <c r="K86" s="12"/>
    </row>
    <row r="87" spans="1:11" x14ac:dyDescent="0.25">
      <c r="A87" s="12"/>
      <c r="B87" s="12"/>
      <c r="C87" s="12"/>
      <c r="D87" s="12"/>
      <c r="E87" s="12"/>
      <c r="F87" s="13"/>
      <c r="G87" s="13"/>
      <c r="H87" s="14" t="str">
        <f>IF($A87="","",IF(COUNTIF('Ausgaben'!$L$3:$L$502,$A87)&gt;0,"ausgegeben","verfügbar"))</f>
        <v/>
      </c>
      <c r="I87" s="14" t="str">
        <f>IF($A87="","",IFERROR(INDEX('Ausgaben'!$C$3:$C$502,MATCH($A87,'Ausgaben'!$L$3:$L$502,0)),""))</f>
        <v/>
      </c>
      <c r="J87" s="14" t="str">
        <f>IF($A87="","",IF($F87="","",IF($F87&lt;=TODAY(),"fällig",IF($F87&lt;=TODAY()+30,"in 30 Tagen",""))))</f>
        <v/>
      </c>
      <c r="K87" s="12"/>
    </row>
    <row r="88" spans="1:11" x14ac:dyDescent="0.25">
      <c r="A88" s="12"/>
      <c r="B88" s="12"/>
      <c r="C88" s="12"/>
      <c r="D88" s="12"/>
      <c r="E88" s="12"/>
      <c r="F88" s="13"/>
      <c r="G88" s="13"/>
      <c r="H88" s="14" t="str">
        <f>IF($A88="","",IF(COUNTIF('Ausgaben'!$L$3:$L$502,$A88)&gt;0,"ausgegeben","verfügbar"))</f>
        <v/>
      </c>
      <c r="I88" s="14" t="str">
        <f>IF($A88="","",IFERROR(INDEX('Ausgaben'!$C$3:$C$502,MATCH($A88,'Ausgaben'!$L$3:$L$502,0)),""))</f>
        <v/>
      </c>
      <c r="J88" s="14" t="str">
        <f>IF($A88="","",IF($F88="","",IF($F88&lt;=TODAY(),"fällig",IF($F88&lt;=TODAY()+30,"in 30 Tagen",""))))</f>
        <v/>
      </c>
      <c r="K88" s="12"/>
    </row>
    <row r="89" spans="1:11" x14ac:dyDescent="0.25">
      <c r="A89" s="12"/>
      <c r="B89" s="12"/>
      <c r="C89" s="12"/>
      <c r="D89" s="12"/>
      <c r="E89" s="12"/>
      <c r="F89" s="13"/>
      <c r="G89" s="13"/>
      <c r="H89" s="14" t="str">
        <f>IF($A89="","",IF(COUNTIF('Ausgaben'!$L$3:$L$502,$A89)&gt;0,"ausgegeben","verfügbar"))</f>
        <v/>
      </c>
      <c r="I89" s="14" t="str">
        <f>IF($A89="","",IFERROR(INDEX('Ausgaben'!$C$3:$C$502,MATCH($A89,'Ausgaben'!$L$3:$L$502,0)),""))</f>
        <v/>
      </c>
      <c r="J89" s="14" t="str">
        <f>IF($A89="","",IF($F89="","",IF($F89&lt;=TODAY(),"fällig",IF($F89&lt;=TODAY()+30,"in 30 Tagen",""))))</f>
        <v/>
      </c>
      <c r="K89" s="12"/>
    </row>
    <row r="90" spans="1:11" x14ac:dyDescent="0.25">
      <c r="A90" s="12"/>
      <c r="B90" s="12"/>
      <c r="C90" s="12"/>
      <c r="D90" s="12"/>
      <c r="E90" s="12"/>
      <c r="F90" s="13"/>
      <c r="G90" s="13"/>
      <c r="H90" s="14" t="str">
        <f>IF($A90="","",IF(COUNTIF('Ausgaben'!$L$3:$L$502,$A90)&gt;0,"ausgegeben","verfügbar"))</f>
        <v/>
      </c>
      <c r="I90" s="14" t="str">
        <f>IF($A90="","",IFERROR(INDEX('Ausgaben'!$C$3:$C$502,MATCH($A90,'Ausgaben'!$L$3:$L$502,0)),""))</f>
        <v/>
      </c>
      <c r="J90" s="14" t="str">
        <f>IF($A90="","",IF($F90="","",IF($F90&lt;=TODAY(),"fällig",IF($F90&lt;=TODAY()+30,"in 30 Tagen",""))))</f>
        <v/>
      </c>
      <c r="K90" s="12"/>
    </row>
    <row r="91" spans="1:11" x14ac:dyDescent="0.25">
      <c r="A91" s="12"/>
      <c r="B91" s="12"/>
      <c r="C91" s="12"/>
      <c r="D91" s="12"/>
      <c r="E91" s="12"/>
      <c r="F91" s="13"/>
      <c r="G91" s="13"/>
      <c r="H91" s="14" t="str">
        <f>IF($A91="","",IF(COUNTIF('Ausgaben'!$L$3:$L$502,$A91)&gt;0,"ausgegeben","verfügbar"))</f>
        <v/>
      </c>
      <c r="I91" s="14" t="str">
        <f>IF($A91="","",IFERROR(INDEX('Ausgaben'!$C$3:$C$502,MATCH($A91,'Ausgaben'!$L$3:$L$502,0)),""))</f>
        <v/>
      </c>
      <c r="J91" s="14" t="str">
        <f>IF($A91="","",IF($F91="","",IF($F91&lt;=TODAY(),"fällig",IF($F91&lt;=TODAY()+30,"in 30 Tagen",""))))</f>
        <v/>
      </c>
      <c r="K91" s="12"/>
    </row>
    <row r="92" spans="1:11" x14ac:dyDescent="0.25">
      <c r="A92" s="12"/>
      <c r="B92" s="12"/>
      <c r="C92" s="12"/>
      <c r="D92" s="12"/>
      <c r="E92" s="12"/>
      <c r="F92" s="13"/>
      <c r="G92" s="13"/>
      <c r="H92" s="14" t="str">
        <f>IF($A92="","",IF(COUNTIF('Ausgaben'!$L$3:$L$502,$A92)&gt;0,"ausgegeben","verfügbar"))</f>
        <v/>
      </c>
      <c r="I92" s="14" t="str">
        <f>IF($A92="","",IFERROR(INDEX('Ausgaben'!$C$3:$C$502,MATCH($A92,'Ausgaben'!$L$3:$L$502,0)),""))</f>
        <v/>
      </c>
      <c r="J92" s="14" t="str">
        <f>IF($A92="","",IF($F92="","",IF($F92&lt;=TODAY(),"fällig",IF($F92&lt;=TODAY()+30,"in 30 Tagen",""))))</f>
        <v/>
      </c>
      <c r="K92" s="12"/>
    </row>
    <row r="93" spans="1:11" x14ac:dyDescent="0.25">
      <c r="A93" s="12"/>
      <c r="B93" s="12"/>
      <c r="C93" s="12"/>
      <c r="D93" s="12"/>
      <c r="E93" s="12"/>
      <c r="F93" s="13"/>
      <c r="G93" s="13"/>
      <c r="H93" s="14" t="str">
        <f>IF($A93="","",IF(COUNTIF('Ausgaben'!$L$3:$L$502,$A93)&gt;0,"ausgegeben","verfügbar"))</f>
        <v/>
      </c>
      <c r="I93" s="14" t="str">
        <f>IF($A93="","",IFERROR(INDEX('Ausgaben'!$C$3:$C$502,MATCH($A93,'Ausgaben'!$L$3:$L$502,0)),""))</f>
        <v/>
      </c>
      <c r="J93" s="14" t="str">
        <f>IF($A93="","",IF($F93="","",IF($F93&lt;=TODAY(),"fällig",IF($F93&lt;=TODAY()+30,"in 30 Tagen",""))))</f>
        <v/>
      </c>
      <c r="K93" s="12"/>
    </row>
    <row r="94" spans="1:11" x14ac:dyDescent="0.25">
      <c r="A94" s="12"/>
      <c r="B94" s="12"/>
      <c r="C94" s="12"/>
      <c r="D94" s="12"/>
      <c r="E94" s="12"/>
      <c r="F94" s="13"/>
      <c r="G94" s="13"/>
      <c r="H94" s="14" t="str">
        <f>IF($A94="","",IF(COUNTIF('Ausgaben'!$L$3:$L$502,$A94)&gt;0,"ausgegeben","verfügbar"))</f>
        <v/>
      </c>
      <c r="I94" s="14" t="str">
        <f>IF($A94="","",IFERROR(INDEX('Ausgaben'!$C$3:$C$502,MATCH($A94,'Ausgaben'!$L$3:$L$502,0)),""))</f>
        <v/>
      </c>
      <c r="J94" s="14" t="str">
        <f>IF($A94="","",IF($F94="","",IF($F94&lt;=TODAY(),"fällig",IF($F94&lt;=TODAY()+30,"in 30 Tagen",""))))</f>
        <v/>
      </c>
      <c r="K94" s="12"/>
    </row>
    <row r="95" spans="1:11" x14ac:dyDescent="0.25">
      <c r="A95" s="12"/>
      <c r="B95" s="12"/>
      <c r="C95" s="12"/>
      <c r="D95" s="12"/>
      <c r="E95" s="12"/>
      <c r="F95" s="13"/>
      <c r="G95" s="13"/>
      <c r="H95" s="14" t="str">
        <f>IF($A95="","",IF(COUNTIF('Ausgaben'!$L$3:$L$502,$A95)&gt;0,"ausgegeben","verfügbar"))</f>
        <v/>
      </c>
      <c r="I95" s="14" t="str">
        <f>IF($A95="","",IFERROR(INDEX('Ausgaben'!$C$3:$C$502,MATCH($A95,'Ausgaben'!$L$3:$L$502,0)),""))</f>
        <v/>
      </c>
      <c r="J95" s="14" t="str">
        <f>IF($A95="","",IF($F95="","",IF($F95&lt;=TODAY(),"fällig",IF($F95&lt;=TODAY()+30,"in 30 Tagen",""))))</f>
        <v/>
      </c>
      <c r="K95" s="12"/>
    </row>
    <row r="96" spans="1:11" x14ac:dyDescent="0.25">
      <c r="A96" s="12"/>
      <c r="B96" s="12"/>
      <c r="C96" s="12"/>
      <c r="D96" s="12"/>
      <c r="E96" s="12"/>
      <c r="F96" s="13"/>
      <c r="G96" s="13"/>
      <c r="H96" s="14" t="str">
        <f>IF($A96="","",IF(COUNTIF('Ausgaben'!$L$3:$L$502,$A96)&gt;0,"ausgegeben","verfügbar"))</f>
        <v/>
      </c>
      <c r="I96" s="14" t="str">
        <f>IF($A96="","",IFERROR(INDEX('Ausgaben'!$C$3:$C$502,MATCH($A96,'Ausgaben'!$L$3:$L$502,0)),""))</f>
        <v/>
      </c>
      <c r="J96" s="14" t="str">
        <f>IF($A96="","",IF($F96="","",IF($F96&lt;=TODAY(),"fällig",IF($F96&lt;=TODAY()+30,"in 30 Tagen",""))))</f>
        <v/>
      </c>
      <c r="K96" s="12"/>
    </row>
    <row r="97" spans="1:11" x14ac:dyDescent="0.25">
      <c r="A97" s="12"/>
      <c r="B97" s="12"/>
      <c r="C97" s="12"/>
      <c r="D97" s="12"/>
      <c r="E97" s="12"/>
      <c r="F97" s="13"/>
      <c r="G97" s="13"/>
      <c r="H97" s="14" t="str">
        <f>IF($A97="","",IF(COUNTIF('Ausgaben'!$L$3:$L$502,$A97)&gt;0,"ausgegeben","verfügbar"))</f>
        <v/>
      </c>
      <c r="I97" s="14" t="str">
        <f>IF($A97="","",IFERROR(INDEX('Ausgaben'!$C$3:$C$502,MATCH($A97,'Ausgaben'!$L$3:$L$502,0)),""))</f>
        <v/>
      </c>
      <c r="J97" s="14" t="str">
        <f>IF($A97="","",IF($F97="","",IF($F97&lt;=TODAY(),"fällig",IF($F97&lt;=TODAY()+30,"in 30 Tagen",""))))</f>
        <v/>
      </c>
      <c r="K97" s="12"/>
    </row>
    <row r="98" spans="1:11" x14ac:dyDescent="0.25">
      <c r="A98" s="12"/>
      <c r="B98" s="12"/>
      <c r="C98" s="12"/>
      <c r="D98" s="12"/>
      <c r="E98" s="12"/>
      <c r="F98" s="13"/>
      <c r="G98" s="13"/>
      <c r="H98" s="14" t="str">
        <f>IF($A98="","",IF(COUNTIF('Ausgaben'!$L$3:$L$502,$A98)&gt;0,"ausgegeben","verfügbar"))</f>
        <v/>
      </c>
      <c r="I98" s="14" t="str">
        <f>IF($A98="","",IFERROR(INDEX('Ausgaben'!$C$3:$C$502,MATCH($A98,'Ausgaben'!$L$3:$L$502,0)),""))</f>
        <v/>
      </c>
      <c r="J98" s="14" t="str">
        <f>IF($A98="","",IF($F98="","",IF($F98&lt;=TODAY(),"fällig",IF($F98&lt;=TODAY()+30,"in 30 Tagen",""))))</f>
        <v/>
      </c>
      <c r="K98" s="12"/>
    </row>
    <row r="99" spans="1:11" x14ac:dyDescent="0.25">
      <c r="A99" s="12"/>
      <c r="B99" s="12"/>
      <c r="C99" s="12"/>
      <c r="D99" s="12"/>
      <c r="E99" s="12"/>
      <c r="F99" s="13"/>
      <c r="G99" s="13"/>
      <c r="H99" s="14" t="str">
        <f>IF($A99="","",IF(COUNTIF('Ausgaben'!$L$3:$L$502,$A99)&gt;0,"ausgegeben","verfügbar"))</f>
        <v/>
      </c>
      <c r="I99" s="14" t="str">
        <f>IF($A99="","",IFERROR(INDEX('Ausgaben'!$C$3:$C$502,MATCH($A99,'Ausgaben'!$L$3:$L$502,0)),""))</f>
        <v/>
      </c>
      <c r="J99" s="14" t="str">
        <f>IF($A99="","",IF($F99="","",IF($F99&lt;=TODAY(),"fällig",IF($F99&lt;=TODAY()+30,"in 30 Tagen",""))))</f>
        <v/>
      </c>
      <c r="K99" s="12"/>
    </row>
    <row r="100" spans="1:11" x14ac:dyDescent="0.25">
      <c r="A100" s="12"/>
      <c r="B100" s="12"/>
      <c r="C100" s="12"/>
      <c r="D100" s="12"/>
      <c r="E100" s="12"/>
      <c r="F100" s="13"/>
      <c r="G100" s="13"/>
      <c r="H100" s="14" t="str">
        <f>IF($A100="","",IF(COUNTIF('Ausgaben'!$L$3:$L$502,$A100)&gt;0,"ausgegeben","verfügbar"))</f>
        <v/>
      </c>
      <c r="I100" s="14" t="str">
        <f>IF($A100="","",IFERROR(INDEX('Ausgaben'!$C$3:$C$502,MATCH($A100,'Ausgaben'!$L$3:$L$502,0)),""))</f>
        <v/>
      </c>
      <c r="J100" s="14" t="str">
        <f>IF($A100="","",IF($F100="","",IF($F100&lt;=TODAY(),"fällig",IF($F100&lt;=TODAY()+30,"in 30 Tagen",""))))</f>
        <v/>
      </c>
      <c r="K100" s="12"/>
    </row>
    <row r="101" spans="1:11" x14ac:dyDescent="0.25">
      <c r="A101" s="12"/>
      <c r="B101" s="12"/>
      <c r="C101" s="12"/>
      <c r="D101" s="12"/>
      <c r="E101" s="12"/>
      <c r="F101" s="13"/>
      <c r="G101" s="13"/>
      <c r="H101" s="14" t="str">
        <f>IF($A101="","",IF(COUNTIF('Ausgaben'!$L$3:$L$502,$A101)&gt;0,"ausgegeben","verfügbar"))</f>
        <v/>
      </c>
      <c r="I101" s="14" t="str">
        <f>IF($A101="","",IFERROR(INDEX('Ausgaben'!$C$3:$C$502,MATCH($A101,'Ausgaben'!$L$3:$L$502,0)),""))</f>
        <v/>
      </c>
      <c r="J101" s="14" t="str">
        <f>IF($A101="","",IF($F101="","",IF($F101&lt;=TODAY(),"fällig",IF($F101&lt;=TODAY()+30,"in 30 Tagen",""))))</f>
        <v/>
      </c>
      <c r="K101" s="12"/>
    </row>
    <row r="102" spans="1:11" x14ac:dyDescent="0.25">
      <c r="A102" s="12"/>
      <c r="B102" s="12"/>
      <c r="C102" s="12"/>
      <c r="D102" s="12"/>
      <c r="E102" s="12"/>
      <c r="F102" s="13"/>
      <c r="G102" s="13"/>
      <c r="H102" s="14" t="str">
        <f>IF($A102="","",IF(COUNTIF('Ausgaben'!$L$3:$L$502,$A102)&gt;0,"ausgegeben","verfügbar"))</f>
        <v/>
      </c>
      <c r="I102" s="14" t="str">
        <f>IF($A102="","",IFERROR(INDEX('Ausgaben'!$C$3:$C$502,MATCH($A102,'Ausgaben'!$L$3:$L$502,0)),""))</f>
        <v/>
      </c>
      <c r="J102" s="14" t="str">
        <f>IF($A102="","",IF($F102="","",IF($F102&lt;=TODAY(),"fällig",IF($F102&lt;=TODAY()+30,"in 30 Tagen",""))))</f>
        <v/>
      </c>
      <c r="K102" s="12"/>
    </row>
    <row r="103" spans="1:11" x14ac:dyDescent="0.25">
      <c r="A103" s="12"/>
      <c r="B103" s="12"/>
      <c r="C103" s="12"/>
      <c r="D103" s="12"/>
      <c r="E103" s="12"/>
      <c r="F103" s="13"/>
      <c r="G103" s="13"/>
      <c r="H103" s="14" t="str">
        <f>IF($A103="","",IF(COUNTIF('Ausgaben'!$L$3:$L$502,$A103)&gt;0,"ausgegeben","verfügbar"))</f>
        <v/>
      </c>
      <c r="I103" s="14" t="str">
        <f>IF($A103="","",IFERROR(INDEX('Ausgaben'!$C$3:$C$502,MATCH($A103,'Ausgaben'!$L$3:$L$502,0)),""))</f>
        <v/>
      </c>
      <c r="J103" s="14" t="str">
        <f>IF($A103="","",IF($F103="","",IF($F103&lt;=TODAY(),"fällig",IF($F103&lt;=TODAY()+30,"in 30 Tagen",""))))</f>
        <v/>
      </c>
      <c r="K103" s="12"/>
    </row>
    <row r="104" spans="1:11" x14ac:dyDescent="0.25">
      <c r="A104" s="12"/>
      <c r="B104" s="12"/>
      <c r="C104" s="12"/>
      <c r="D104" s="12"/>
      <c r="E104" s="12"/>
      <c r="F104" s="13"/>
      <c r="G104" s="13"/>
      <c r="H104" s="14" t="str">
        <f>IF($A104="","",IF(COUNTIF('Ausgaben'!$L$3:$L$502,$A104)&gt;0,"ausgegeben","verfügbar"))</f>
        <v/>
      </c>
      <c r="I104" s="14" t="str">
        <f>IF($A104="","",IFERROR(INDEX('Ausgaben'!$C$3:$C$502,MATCH($A104,'Ausgaben'!$L$3:$L$502,0)),""))</f>
        <v/>
      </c>
      <c r="J104" s="14" t="str">
        <f>IF($A104="","",IF($F104="","",IF($F104&lt;=TODAY(),"fällig",IF($F104&lt;=TODAY()+30,"in 30 Tagen",""))))</f>
        <v/>
      </c>
      <c r="K104" s="12"/>
    </row>
    <row r="105" spans="1:11" x14ac:dyDescent="0.25">
      <c r="A105" s="12"/>
      <c r="B105" s="12"/>
      <c r="C105" s="12"/>
      <c r="D105" s="12"/>
      <c r="E105" s="12"/>
      <c r="F105" s="13"/>
      <c r="G105" s="13"/>
      <c r="H105" s="14" t="str">
        <f>IF($A105="","",IF(COUNTIF('Ausgaben'!$L$3:$L$502,$A105)&gt;0,"ausgegeben","verfügbar"))</f>
        <v/>
      </c>
      <c r="I105" s="14" t="str">
        <f>IF($A105="","",IFERROR(INDEX('Ausgaben'!$C$3:$C$502,MATCH($A105,'Ausgaben'!$L$3:$L$502,0)),""))</f>
        <v/>
      </c>
      <c r="J105" s="14" t="str">
        <f>IF($A105="","",IF($F105="","",IF($F105&lt;=TODAY(),"fällig",IF($F105&lt;=TODAY()+30,"in 30 Tagen",""))))</f>
        <v/>
      </c>
      <c r="K105" s="12"/>
    </row>
    <row r="106" spans="1:11" x14ac:dyDescent="0.25">
      <c r="A106" s="12"/>
      <c r="B106" s="12"/>
      <c r="C106" s="12"/>
      <c r="D106" s="12"/>
      <c r="E106" s="12"/>
      <c r="F106" s="13"/>
      <c r="G106" s="13"/>
      <c r="H106" s="14" t="str">
        <f>IF($A106="","",IF(COUNTIF('Ausgaben'!$L$3:$L$502,$A106)&gt;0,"ausgegeben","verfügbar"))</f>
        <v/>
      </c>
      <c r="I106" s="14" t="str">
        <f>IF($A106="","",IFERROR(INDEX('Ausgaben'!$C$3:$C$502,MATCH($A106,'Ausgaben'!$L$3:$L$502,0)),""))</f>
        <v/>
      </c>
      <c r="J106" s="14" t="str">
        <f>IF($A106="","",IF($F106="","",IF($F106&lt;=TODAY(),"fällig",IF($F106&lt;=TODAY()+30,"in 30 Tagen",""))))</f>
        <v/>
      </c>
      <c r="K106" s="12"/>
    </row>
    <row r="107" spans="1:11" x14ac:dyDescent="0.25">
      <c r="A107" s="12"/>
      <c r="B107" s="12"/>
      <c r="C107" s="12"/>
      <c r="D107" s="12"/>
      <c r="E107" s="12"/>
      <c r="F107" s="13"/>
      <c r="G107" s="13"/>
      <c r="H107" s="14" t="str">
        <f>IF($A107="","",IF(COUNTIF('Ausgaben'!$L$3:$L$502,$A107)&gt;0,"ausgegeben","verfügbar"))</f>
        <v/>
      </c>
      <c r="I107" s="14" t="str">
        <f>IF($A107="","",IFERROR(INDEX('Ausgaben'!$C$3:$C$502,MATCH($A107,'Ausgaben'!$L$3:$L$502,0)),""))</f>
        <v/>
      </c>
      <c r="J107" s="14" t="str">
        <f>IF($A107="","",IF($F107="","",IF($F107&lt;=TODAY(),"fällig",IF($F107&lt;=TODAY()+30,"in 30 Tagen",""))))</f>
        <v/>
      </c>
      <c r="K107" s="12"/>
    </row>
    <row r="108" spans="1:11" x14ac:dyDescent="0.25">
      <c r="A108" s="12"/>
      <c r="B108" s="12"/>
      <c r="C108" s="12"/>
      <c r="D108" s="12"/>
      <c r="E108" s="12"/>
      <c r="F108" s="13"/>
      <c r="G108" s="13"/>
      <c r="H108" s="14" t="str">
        <f>IF($A108="","",IF(COUNTIF('Ausgaben'!$L$3:$L$502,$A108)&gt;0,"ausgegeben","verfügbar"))</f>
        <v/>
      </c>
      <c r="I108" s="14" t="str">
        <f>IF($A108="","",IFERROR(INDEX('Ausgaben'!$C$3:$C$502,MATCH($A108,'Ausgaben'!$L$3:$L$502,0)),""))</f>
        <v/>
      </c>
      <c r="J108" s="14" t="str">
        <f>IF($A108="","",IF($F108="","",IF($F108&lt;=TODAY(),"fällig",IF($F108&lt;=TODAY()+30,"in 30 Tagen",""))))</f>
        <v/>
      </c>
      <c r="K108" s="12"/>
    </row>
    <row r="109" spans="1:11" x14ac:dyDescent="0.25">
      <c r="A109" s="12"/>
      <c r="B109" s="12"/>
      <c r="C109" s="12"/>
      <c r="D109" s="12"/>
      <c r="E109" s="12"/>
      <c r="F109" s="13"/>
      <c r="G109" s="13"/>
      <c r="H109" s="14" t="str">
        <f>IF($A109="","",IF(COUNTIF('Ausgaben'!$L$3:$L$502,$A109)&gt;0,"ausgegeben","verfügbar"))</f>
        <v/>
      </c>
      <c r="I109" s="14" t="str">
        <f>IF($A109="","",IFERROR(INDEX('Ausgaben'!$C$3:$C$502,MATCH($A109,'Ausgaben'!$L$3:$L$502,0)),""))</f>
        <v/>
      </c>
      <c r="J109" s="14" t="str">
        <f>IF($A109="","",IF($F109="","",IF($F109&lt;=TODAY(),"fällig",IF($F109&lt;=TODAY()+30,"in 30 Tagen",""))))</f>
        <v/>
      </c>
      <c r="K109" s="12"/>
    </row>
    <row r="110" spans="1:11" x14ac:dyDescent="0.25">
      <c r="A110" s="12"/>
      <c r="B110" s="12"/>
      <c r="C110" s="12"/>
      <c r="D110" s="12"/>
      <c r="E110" s="12"/>
      <c r="F110" s="13"/>
      <c r="G110" s="13"/>
      <c r="H110" s="14" t="str">
        <f>IF($A110="","",IF(COUNTIF('Ausgaben'!$L$3:$L$502,$A110)&gt;0,"ausgegeben","verfügbar"))</f>
        <v/>
      </c>
      <c r="I110" s="14" t="str">
        <f>IF($A110="","",IFERROR(INDEX('Ausgaben'!$C$3:$C$502,MATCH($A110,'Ausgaben'!$L$3:$L$502,0)),""))</f>
        <v/>
      </c>
      <c r="J110" s="14" t="str">
        <f>IF($A110="","",IF($F110="","",IF($F110&lt;=TODAY(),"fällig",IF($F110&lt;=TODAY()+30,"in 30 Tagen",""))))</f>
        <v/>
      </c>
      <c r="K110" s="12"/>
    </row>
    <row r="111" spans="1:11" x14ac:dyDescent="0.25">
      <c r="A111" s="12"/>
      <c r="B111" s="12"/>
      <c r="C111" s="12"/>
      <c r="D111" s="12"/>
      <c r="E111" s="12"/>
      <c r="F111" s="13"/>
      <c r="G111" s="13"/>
      <c r="H111" s="14" t="str">
        <f>IF($A111="","",IF(COUNTIF('Ausgaben'!$L$3:$L$502,$A111)&gt;0,"ausgegeben","verfügbar"))</f>
        <v/>
      </c>
      <c r="I111" s="14" t="str">
        <f>IF($A111="","",IFERROR(INDEX('Ausgaben'!$C$3:$C$502,MATCH($A111,'Ausgaben'!$L$3:$L$502,0)),""))</f>
        <v/>
      </c>
      <c r="J111" s="14" t="str">
        <f>IF($A111="","",IF($F111="","",IF($F111&lt;=TODAY(),"fällig",IF($F111&lt;=TODAY()+30,"in 30 Tagen",""))))</f>
        <v/>
      </c>
      <c r="K111" s="12"/>
    </row>
    <row r="112" spans="1:11" x14ac:dyDescent="0.25">
      <c r="A112" s="12"/>
      <c r="B112" s="12"/>
      <c r="C112" s="12"/>
      <c r="D112" s="12"/>
      <c r="E112" s="12"/>
      <c r="F112" s="13"/>
      <c r="G112" s="13"/>
      <c r="H112" s="14" t="str">
        <f>IF($A112="","",IF(COUNTIF('Ausgaben'!$L$3:$L$502,$A112)&gt;0,"ausgegeben","verfügbar"))</f>
        <v/>
      </c>
      <c r="I112" s="14" t="str">
        <f>IF($A112="","",IFERROR(INDEX('Ausgaben'!$C$3:$C$502,MATCH($A112,'Ausgaben'!$L$3:$L$502,0)),""))</f>
        <v/>
      </c>
      <c r="J112" s="14" t="str">
        <f>IF($A112="","",IF($F112="","",IF($F112&lt;=TODAY(),"fällig",IF($F112&lt;=TODAY()+30,"in 30 Tagen",""))))</f>
        <v/>
      </c>
      <c r="K112" s="12"/>
    </row>
    <row r="113" spans="1:11" x14ac:dyDescent="0.25">
      <c r="A113" s="12"/>
      <c r="B113" s="12"/>
      <c r="C113" s="12"/>
      <c r="D113" s="12"/>
      <c r="E113" s="12"/>
      <c r="F113" s="13"/>
      <c r="G113" s="13"/>
      <c r="H113" s="14" t="str">
        <f>IF($A113="","",IF(COUNTIF('Ausgaben'!$L$3:$L$502,$A113)&gt;0,"ausgegeben","verfügbar"))</f>
        <v/>
      </c>
      <c r="I113" s="14" t="str">
        <f>IF($A113="","",IFERROR(INDEX('Ausgaben'!$C$3:$C$502,MATCH($A113,'Ausgaben'!$L$3:$L$502,0)),""))</f>
        <v/>
      </c>
      <c r="J113" s="14" t="str">
        <f>IF($A113="","",IF($F113="","",IF($F113&lt;=TODAY(),"fällig",IF($F113&lt;=TODAY()+30,"in 30 Tagen",""))))</f>
        <v/>
      </c>
      <c r="K113" s="12"/>
    </row>
    <row r="114" spans="1:11" x14ac:dyDescent="0.25">
      <c r="A114" s="12"/>
      <c r="B114" s="12"/>
      <c r="C114" s="12"/>
      <c r="D114" s="12"/>
      <c r="E114" s="12"/>
      <c r="F114" s="13"/>
      <c r="G114" s="13"/>
      <c r="H114" s="14" t="str">
        <f>IF($A114="","",IF(COUNTIF('Ausgaben'!$L$3:$L$502,$A114)&gt;0,"ausgegeben","verfügbar"))</f>
        <v/>
      </c>
      <c r="I114" s="14" t="str">
        <f>IF($A114="","",IFERROR(INDEX('Ausgaben'!$C$3:$C$502,MATCH($A114,'Ausgaben'!$L$3:$L$502,0)),""))</f>
        <v/>
      </c>
      <c r="J114" s="14" t="str">
        <f>IF($A114="","",IF($F114="","",IF($F114&lt;=TODAY(),"fällig",IF($F114&lt;=TODAY()+30,"in 30 Tagen",""))))</f>
        <v/>
      </c>
      <c r="K114" s="12"/>
    </row>
    <row r="115" spans="1:11" x14ac:dyDescent="0.25">
      <c r="A115" s="12"/>
      <c r="B115" s="12"/>
      <c r="C115" s="12"/>
      <c r="D115" s="12"/>
      <c r="E115" s="12"/>
      <c r="F115" s="13"/>
      <c r="G115" s="13"/>
      <c r="H115" s="14" t="str">
        <f>IF($A115="","",IF(COUNTIF('Ausgaben'!$L$3:$L$502,$A115)&gt;0,"ausgegeben","verfügbar"))</f>
        <v/>
      </c>
      <c r="I115" s="14" t="str">
        <f>IF($A115="","",IFERROR(INDEX('Ausgaben'!$C$3:$C$502,MATCH($A115,'Ausgaben'!$L$3:$L$502,0)),""))</f>
        <v/>
      </c>
      <c r="J115" s="14" t="str">
        <f>IF($A115="","",IF($F115="","",IF($F115&lt;=TODAY(),"fällig",IF($F115&lt;=TODAY()+30,"in 30 Tagen",""))))</f>
        <v/>
      </c>
      <c r="K115" s="12"/>
    </row>
    <row r="116" spans="1:11" x14ac:dyDescent="0.25">
      <c r="A116" s="12"/>
      <c r="B116" s="12"/>
      <c r="C116" s="12"/>
      <c r="D116" s="12"/>
      <c r="E116" s="12"/>
      <c r="F116" s="13"/>
      <c r="G116" s="13"/>
      <c r="H116" s="14" t="str">
        <f>IF($A116="","",IF(COUNTIF('Ausgaben'!$L$3:$L$502,$A116)&gt;0,"ausgegeben","verfügbar"))</f>
        <v/>
      </c>
      <c r="I116" s="14" t="str">
        <f>IF($A116="","",IFERROR(INDEX('Ausgaben'!$C$3:$C$502,MATCH($A116,'Ausgaben'!$L$3:$L$502,0)),""))</f>
        <v/>
      </c>
      <c r="J116" s="14" t="str">
        <f>IF($A116="","",IF($F116="","",IF($F116&lt;=TODAY(),"fällig",IF($F116&lt;=TODAY()+30,"in 30 Tagen",""))))</f>
        <v/>
      </c>
      <c r="K116" s="12"/>
    </row>
    <row r="117" spans="1:11" x14ac:dyDescent="0.25">
      <c r="A117" s="12"/>
      <c r="B117" s="12"/>
      <c r="C117" s="12"/>
      <c r="D117" s="12"/>
      <c r="E117" s="12"/>
      <c r="F117" s="13"/>
      <c r="G117" s="13"/>
      <c r="H117" s="14" t="str">
        <f>IF($A117="","",IF(COUNTIF('Ausgaben'!$L$3:$L$502,$A117)&gt;0,"ausgegeben","verfügbar"))</f>
        <v/>
      </c>
      <c r="I117" s="14" t="str">
        <f>IF($A117="","",IFERROR(INDEX('Ausgaben'!$C$3:$C$502,MATCH($A117,'Ausgaben'!$L$3:$L$502,0)),""))</f>
        <v/>
      </c>
      <c r="J117" s="14" t="str">
        <f>IF($A117="","",IF($F117="","",IF($F117&lt;=TODAY(),"fällig",IF($F117&lt;=TODAY()+30,"in 30 Tagen",""))))</f>
        <v/>
      </c>
      <c r="K117" s="12"/>
    </row>
    <row r="118" spans="1:11" x14ac:dyDescent="0.25">
      <c r="A118" s="12"/>
      <c r="B118" s="12"/>
      <c r="C118" s="12"/>
      <c r="D118" s="12"/>
      <c r="E118" s="12"/>
      <c r="F118" s="13"/>
      <c r="G118" s="13"/>
      <c r="H118" s="14" t="str">
        <f>IF($A118="","",IF(COUNTIF('Ausgaben'!$L$3:$L$502,$A118)&gt;0,"ausgegeben","verfügbar"))</f>
        <v/>
      </c>
      <c r="I118" s="14" t="str">
        <f>IF($A118="","",IFERROR(INDEX('Ausgaben'!$C$3:$C$502,MATCH($A118,'Ausgaben'!$L$3:$L$502,0)),""))</f>
        <v/>
      </c>
      <c r="J118" s="14" t="str">
        <f>IF($A118="","",IF($F118="","",IF($F118&lt;=TODAY(),"fällig",IF($F118&lt;=TODAY()+30,"in 30 Tagen",""))))</f>
        <v/>
      </c>
      <c r="K118" s="12"/>
    </row>
    <row r="119" spans="1:11" x14ac:dyDescent="0.25">
      <c r="A119" s="12"/>
      <c r="B119" s="12"/>
      <c r="C119" s="12"/>
      <c r="D119" s="12"/>
      <c r="E119" s="12"/>
      <c r="F119" s="13"/>
      <c r="G119" s="13"/>
      <c r="H119" s="14" t="str">
        <f>IF($A119="","",IF(COUNTIF('Ausgaben'!$L$3:$L$502,$A119)&gt;0,"ausgegeben","verfügbar"))</f>
        <v/>
      </c>
      <c r="I119" s="14" t="str">
        <f>IF($A119="","",IFERROR(INDEX('Ausgaben'!$C$3:$C$502,MATCH($A119,'Ausgaben'!$L$3:$L$502,0)),""))</f>
        <v/>
      </c>
      <c r="J119" s="14" t="str">
        <f>IF($A119="","",IF($F119="","",IF($F119&lt;=TODAY(),"fällig",IF($F119&lt;=TODAY()+30,"in 30 Tagen",""))))</f>
        <v/>
      </c>
      <c r="K119" s="12"/>
    </row>
    <row r="120" spans="1:11" x14ac:dyDescent="0.25">
      <c r="A120" s="12"/>
      <c r="B120" s="12"/>
      <c r="C120" s="12"/>
      <c r="D120" s="12"/>
      <c r="E120" s="12"/>
      <c r="F120" s="13"/>
      <c r="G120" s="13"/>
      <c r="H120" s="14" t="str">
        <f>IF($A120="","",IF(COUNTIF('Ausgaben'!$L$3:$L$502,$A120)&gt;0,"ausgegeben","verfügbar"))</f>
        <v/>
      </c>
      <c r="I120" s="14" t="str">
        <f>IF($A120="","",IFERROR(INDEX('Ausgaben'!$C$3:$C$502,MATCH($A120,'Ausgaben'!$L$3:$L$502,0)),""))</f>
        <v/>
      </c>
      <c r="J120" s="14" t="str">
        <f>IF($A120="","",IF($F120="","",IF($F120&lt;=TODAY(),"fällig",IF($F120&lt;=TODAY()+30,"in 30 Tagen",""))))</f>
        <v/>
      </c>
      <c r="K120" s="12"/>
    </row>
    <row r="121" spans="1:11" x14ac:dyDescent="0.25">
      <c r="A121" s="12"/>
      <c r="B121" s="12"/>
      <c r="C121" s="12"/>
      <c r="D121" s="12"/>
      <c r="E121" s="12"/>
      <c r="F121" s="13"/>
      <c r="G121" s="13"/>
      <c r="H121" s="14" t="str">
        <f>IF($A121="","",IF(COUNTIF('Ausgaben'!$L$3:$L$502,$A121)&gt;0,"ausgegeben","verfügbar"))</f>
        <v/>
      </c>
      <c r="I121" s="14" t="str">
        <f>IF($A121="","",IFERROR(INDEX('Ausgaben'!$C$3:$C$502,MATCH($A121,'Ausgaben'!$L$3:$L$502,0)),""))</f>
        <v/>
      </c>
      <c r="J121" s="14" t="str">
        <f>IF($A121="","",IF($F121="","",IF($F121&lt;=TODAY(),"fällig",IF($F121&lt;=TODAY()+30,"in 30 Tagen",""))))</f>
        <v/>
      </c>
      <c r="K121" s="12"/>
    </row>
    <row r="122" spans="1:11" x14ac:dyDescent="0.25">
      <c r="A122" s="12"/>
      <c r="B122" s="12"/>
      <c r="C122" s="12"/>
      <c r="D122" s="12"/>
      <c r="E122" s="12"/>
      <c r="F122" s="13"/>
      <c r="G122" s="13"/>
      <c r="H122" s="14" t="str">
        <f>IF($A122="","",IF(COUNTIF('Ausgaben'!$L$3:$L$502,$A122)&gt;0,"ausgegeben","verfügbar"))</f>
        <v/>
      </c>
      <c r="I122" s="14" t="str">
        <f>IF($A122="","",IFERROR(INDEX('Ausgaben'!$C$3:$C$502,MATCH($A122,'Ausgaben'!$L$3:$L$502,0)),""))</f>
        <v/>
      </c>
      <c r="J122" s="14" t="str">
        <f>IF($A122="","",IF($F122="","",IF($F122&lt;=TODAY(),"fällig",IF($F122&lt;=TODAY()+30,"in 30 Tagen",""))))</f>
        <v/>
      </c>
      <c r="K122" s="12"/>
    </row>
    <row r="123" spans="1:11" x14ac:dyDescent="0.25">
      <c r="A123" s="12"/>
      <c r="B123" s="12"/>
      <c r="C123" s="12"/>
      <c r="D123" s="12"/>
      <c r="E123" s="12"/>
      <c r="F123" s="13"/>
      <c r="G123" s="13"/>
      <c r="H123" s="14" t="str">
        <f>IF($A123="","",IF(COUNTIF('Ausgaben'!$L$3:$L$502,$A123)&gt;0,"ausgegeben","verfügbar"))</f>
        <v/>
      </c>
      <c r="I123" s="14" t="str">
        <f>IF($A123="","",IFERROR(INDEX('Ausgaben'!$C$3:$C$502,MATCH($A123,'Ausgaben'!$L$3:$L$502,0)),""))</f>
        <v/>
      </c>
      <c r="J123" s="14" t="str">
        <f>IF($A123="","",IF($F123="","",IF($F123&lt;=TODAY(),"fällig",IF($F123&lt;=TODAY()+30,"in 30 Tagen",""))))</f>
        <v/>
      </c>
      <c r="K123" s="12"/>
    </row>
    <row r="124" spans="1:11" x14ac:dyDescent="0.25">
      <c r="A124" s="12"/>
      <c r="B124" s="12"/>
      <c r="C124" s="12"/>
      <c r="D124" s="12"/>
      <c r="E124" s="12"/>
      <c r="F124" s="13"/>
      <c r="G124" s="13"/>
      <c r="H124" s="14" t="str">
        <f>IF($A124="","",IF(COUNTIF('Ausgaben'!$L$3:$L$502,$A124)&gt;0,"ausgegeben","verfügbar"))</f>
        <v/>
      </c>
      <c r="I124" s="14" t="str">
        <f>IF($A124="","",IFERROR(INDEX('Ausgaben'!$C$3:$C$502,MATCH($A124,'Ausgaben'!$L$3:$L$502,0)),""))</f>
        <v/>
      </c>
      <c r="J124" s="14" t="str">
        <f>IF($A124="","",IF($F124="","",IF($F124&lt;=TODAY(),"fällig",IF($F124&lt;=TODAY()+30,"in 30 Tagen",""))))</f>
        <v/>
      </c>
      <c r="K124" s="12"/>
    </row>
    <row r="125" spans="1:11" x14ac:dyDescent="0.25">
      <c r="A125" s="12"/>
      <c r="B125" s="12"/>
      <c r="C125" s="12"/>
      <c r="D125" s="12"/>
      <c r="E125" s="12"/>
      <c r="F125" s="13"/>
      <c r="G125" s="13"/>
      <c r="H125" s="14" t="str">
        <f>IF($A125="","",IF(COUNTIF('Ausgaben'!$L$3:$L$502,$A125)&gt;0,"ausgegeben","verfügbar"))</f>
        <v/>
      </c>
      <c r="I125" s="14" t="str">
        <f>IF($A125="","",IFERROR(INDEX('Ausgaben'!$C$3:$C$502,MATCH($A125,'Ausgaben'!$L$3:$L$502,0)),""))</f>
        <v/>
      </c>
      <c r="J125" s="14" t="str">
        <f>IF($A125="","",IF($F125="","",IF($F125&lt;=TODAY(),"fällig",IF($F125&lt;=TODAY()+30,"in 30 Tagen",""))))</f>
        <v/>
      </c>
      <c r="K125" s="12"/>
    </row>
    <row r="126" spans="1:11" x14ac:dyDescent="0.25">
      <c r="A126" s="12"/>
      <c r="B126" s="12"/>
      <c r="C126" s="12"/>
      <c r="D126" s="12"/>
      <c r="E126" s="12"/>
      <c r="F126" s="13"/>
      <c r="G126" s="13"/>
      <c r="H126" s="14" t="str">
        <f>IF($A126="","",IF(COUNTIF('Ausgaben'!$L$3:$L$502,$A126)&gt;0,"ausgegeben","verfügbar"))</f>
        <v/>
      </c>
      <c r="I126" s="14" t="str">
        <f>IF($A126="","",IFERROR(INDEX('Ausgaben'!$C$3:$C$502,MATCH($A126,'Ausgaben'!$L$3:$L$502,0)),""))</f>
        <v/>
      </c>
      <c r="J126" s="14" t="str">
        <f>IF($A126="","",IF($F126="","",IF($F126&lt;=TODAY(),"fällig",IF($F126&lt;=TODAY()+30,"in 30 Tagen",""))))</f>
        <v/>
      </c>
      <c r="K126" s="12"/>
    </row>
    <row r="127" spans="1:11" x14ac:dyDescent="0.25">
      <c r="A127" s="12"/>
      <c r="B127" s="12"/>
      <c r="C127" s="12"/>
      <c r="D127" s="12"/>
      <c r="E127" s="12"/>
      <c r="F127" s="13"/>
      <c r="G127" s="13"/>
      <c r="H127" s="14" t="str">
        <f>IF($A127="","",IF(COUNTIF('Ausgaben'!$L$3:$L$502,$A127)&gt;0,"ausgegeben","verfügbar"))</f>
        <v/>
      </c>
      <c r="I127" s="14" t="str">
        <f>IF($A127="","",IFERROR(INDEX('Ausgaben'!$C$3:$C$502,MATCH($A127,'Ausgaben'!$L$3:$L$502,0)),""))</f>
        <v/>
      </c>
      <c r="J127" s="14" t="str">
        <f>IF($A127="","",IF($F127="","",IF($F127&lt;=TODAY(),"fällig",IF($F127&lt;=TODAY()+30,"in 30 Tagen",""))))</f>
        <v/>
      </c>
      <c r="K127" s="12"/>
    </row>
    <row r="128" spans="1:11" x14ac:dyDescent="0.25">
      <c r="A128" s="12"/>
      <c r="B128" s="12"/>
      <c r="C128" s="12"/>
      <c r="D128" s="12"/>
      <c r="E128" s="12"/>
      <c r="F128" s="13"/>
      <c r="G128" s="13"/>
      <c r="H128" s="14" t="str">
        <f>IF($A128="","",IF(COUNTIF('Ausgaben'!$L$3:$L$502,$A128)&gt;0,"ausgegeben","verfügbar"))</f>
        <v/>
      </c>
      <c r="I128" s="14" t="str">
        <f>IF($A128="","",IFERROR(INDEX('Ausgaben'!$C$3:$C$502,MATCH($A128,'Ausgaben'!$L$3:$L$502,0)),""))</f>
        <v/>
      </c>
      <c r="J128" s="14" t="str">
        <f>IF($A128="","",IF($F128="","",IF($F128&lt;=TODAY(),"fällig",IF($F128&lt;=TODAY()+30,"in 30 Tagen",""))))</f>
        <v/>
      </c>
      <c r="K128" s="12"/>
    </row>
    <row r="129" spans="1:11" x14ac:dyDescent="0.25">
      <c r="A129" s="12"/>
      <c r="B129" s="12"/>
      <c r="C129" s="12"/>
      <c r="D129" s="12"/>
      <c r="E129" s="12"/>
      <c r="F129" s="13"/>
      <c r="G129" s="13"/>
      <c r="H129" s="14" t="str">
        <f>IF($A129="","",IF(COUNTIF('Ausgaben'!$L$3:$L$502,$A129)&gt;0,"ausgegeben","verfügbar"))</f>
        <v/>
      </c>
      <c r="I129" s="14" t="str">
        <f>IF($A129="","",IFERROR(INDEX('Ausgaben'!$C$3:$C$502,MATCH($A129,'Ausgaben'!$L$3:$L$502,0)),""))</f>
        <v/>
      </c>
      <c r="J129" s="14" t="str">
        <f>IF($A129="","",IF($F129="","",IF($F129&lt;=TODAY(),"fällig",IF($F129&lt;=TODAY()+30,"in 30 Tagen",""))))</f>
        <v/>
      </c>
      <c r="K129" s="12"/>
    </row>
    <row r="130" spans="1:11" x14ac:dyDescent="0.25">
      <c r="A130" s="12"/>
      <c r="B130" s="12"/>
      <c r="C130" s="12"/>
      <c r="D130" s="12"/>
      <c r="E130" s="12"/>
      <c r="F130" s="13"/>
      <c r="G130" s="13"/>
      <c r="H130" s="14" t="str">
        <f>IF($A130="","",IF(COUNTIF('Ausgaben'!$L$3:$L$502,$A130)&gt;0,"ausgegeben","verfügbar"))</f>
        <v/>
      </c>
      <c r="I130" s="14" t="str">
        <f>IF($A130="","",IFERROR(INDEX('Ausgaben'!$C$3:$C$502,MATCH($A130,'Ausgaben'!$L$3:$L$502,0)),""))</f>
        <v/>
      </c>
      <c r="J130" s="14" t="str">
        <f>IF($A130="","",IF($F130="","",IF($F130&lt;=TODAY(),"fällig",IF($F130&lt;=TODAY()+30,"in 30 Tagen",""))))</f>
        <v/>
      </c>
      <c r="K130" s="12"/>
    </row>
    <row r="131" spans="1:11" x14ac:dyDescent="0.25">
      <c r="A131" s="12"/>
      <c r="B131" s="12"/>
      <c r="C131" s="12"/>
      <c r="D131" s="12"/>
      <c r="E131" s="12"/>
      <c r="F131" s="13"/>
      <c r="G131" s="13"/>
      <c r="H131" s="14" t="str">
        <f>IF($A131="","",IF(COUNTIF('Ausgaben'!$L$3:$L$502,$A131)&gt;0,"ausgegeben","verfügbar"))</f>
        <v/>
      </c>
      <c r="I131" s="14" t="str">
        <f>IF($A131="","",IFERROR(INDEX('Ausgaben'!$C$3:$C$502,MATCH($A131,'Ausgaben'!$L$3:$L$502,0)),""))</f>
        <v/>
      </c>
      <c r="J131" s="14" t="str">
        <f>IF($A131="","",IF($F131="","",IF($F131&lt;=TODAY(),"fällig",IF($F131&lt;=TODAY()+30,"in 30 Tagen",""))))</f>
        <v/>
      </c>
      <c r="K131" s="12"/>
    </row>
    <row r="132" spans="1:11" x14ac:dyDescent="0.25">
      <c r="A132" s="12"/>
      <c r="B132" s="12"/>
      <c r="C132" s="12"/>
      <c r="D132" s="12"/>
      <c r="E132" s="12"/>
      <c r="F132" s="13"/>
      <c r="G132" s="13"/>
      <c r="H132" s="14" t="str">
        <f>IF($A132="","",IF(COUNTIF('Ausgaben'!$L$3:$L$502,$A132)&gt;0,"ausgegeben","verfügbar"))</f>
        <v/>
      </c>
      <c r="I132" s="14" t="str">
        <f>IF($A132="","",IFERROR(INDEX('Ausgaben'!$C$3:$C$502,MATCH($A132,'Ausgaben'!$L$3:$L$502,0)),""))</f>
        <v/>
      </c>
      <c r="J132" s="14" t="str">
        <f>IF($A132="","",IF($F132="","",IF($F132&lt;=TODAY(),"fällig",IF($F132&lt;=TODAY()+30,"in 30 Tagen",""))))</f>
        <v/>
      </c>
      <c r="K132" s="12"/>
    </row>
    <row r="133" spans="1:11" x14ac:dyDescent="0.25">
      <c r="A133" s="12"/>
      <c r="B133" s="12"/>
      <c r="C133" s="12"/>
      <c r="D133" s="12"/>
      <c r="E133" s="12"/>
      <c r="F133" s="13"/>
      <c r="G133" s="13"/>
      <c r="H133" s="14" t="str">
        <f>IF($A133="","",IF(COUNTIF('Ausgaben'!$L$3:$L$502,$A133)&gt;0,"ausgegeben","verfügbar"))</f>
        <v/>
      </c>
      <c r="I133" s="14" t="str">
        <f>IF($A133="","",IFERROR(INDEX('Ausgaben'!$C$3:$C$502,MATCH($A133,'Ausgaben'!$L$3:$L$502,0)),""))</f>
        <v/>
      </c>
      <c r="J133" s="14" t="str">
        <f>IF($A133="","",IF($F133="","",IF($F133&lt;=TODAY(),"fällig",IF($F133&lt;=TODAY()+30,"in 30 Tagen",""))))</f>
        <v/>
      </c>
      <c r="K133" s="12"/>
    </row>
    <row r="134" spans="1:11" x14ac:dyDescent="0.25">
      <c r="A134" s="12"/>
      <c r="B134" s="12"/>
      <c r="C134" s="12"/>
      <c r="D134" s="12"/>
      <c r="E134" s="12"/>
      <c r="F134" s="13"/>
      <c r="G134" s="13"/>
      <c r="H134" s="14" t="str">
        <f>IF($A134="","",IF(COUNTIF('Ausgaben'!$L$3:$L$502,$A134)&gt;0,"ausgegeben","verfügbar"))</f>
        <v/>
      </c>
      <c r="I134" s="14" t="str">
        <f>IF($A134="","",IFERROR(INDEX('Ausgaben'!$C$3:$C$502,MATCH($A134,'Ausgaben'!$L$3:$L$502,0)),""))</f>
        <v/>
      </c>
      <c r="J134" s="14" t="str">
        <f>IF($A134="","",IF($F134="","",IF($F134&lt;=TODAY(),"fällig",IF($F134&lt;=TODAY()+30,"in 30 Tagen",""))))</f>
        <v/>
      </c>
      <c r="K134" s="12"/>
    </row>
    <row r="135" spans="1:11" x14ac:dyDescent="0.25">
      <c r="A135" s="12"/>
      <c r="B135" s="12"/>
      <c r="C135" s="12"/>
      <c r="D135" s="12"/>
      <c r="E135" s="12"/>
      <c r="F135" s="13"/>
      <c r="G135" s="13"/>
      <c r="H135" s="14" t="str">
        <f>IF($A135="","",IF(COUNTIF('Ausgaben'!$L$3:$L$502,$A135)&gt;0,"ausgegeben","verfügbar"))</f>
        <v/>
      </c>
      <c r="I135" s="14" t="str">
        <f>IF($A135="","",IFERROR(INDEX('Ausgaben'!$C$3:$C$502,MATCH($A135,'Ausgaben'!$L$3:$L$502,0)),""))</f>
        <v/>
      </c>
      <c r="J135" s="14" t="str">
        <f>IF($A135="","",IF($F135="","",IF($F135&lt;=TODAY(),"fällig",IF($F135&lt;=TODAY()+30,"in 30 Tagen",""))))</f>
        <v/>
      </c>
      <c r="K135" s="12"/>
    </row>
    <row r="136" spans="1:11" x14ac:dyDescent="0.25">
      <c r="A136" s="12"/>
      <c r="B136" s="12"/>
      <c r="C136" s="12"/>
      <c r="D136" s="12"/>
      <c r="E136" s="12"/>
      <c r="F136" s="13"/>
      <c r="G136" s="13"/>
      <c r="H136" s="14" t="str">
        <f>IF($A136="","",IF(COUNTIF('Ausgaben'!$L$3:$L$502,$A136)&gt;0,"ausgegeben","verfügbar"))</f>
        <v/>
      </c>
      <c r="I136" s="14" t="str">
        <f>IF($A136="","",IFERROR(INDEX('Ausgaben'!$C$3:$C$502,MATCH($A136,'Ausgaben'!$L$3:$L$502,0)),""))</f>
        <v/>
      </c>
      <c r="J136" s="14" t="str">
        <f>IF($A136="","",IF($F136="","",IF($F136&lt;=TODAY(),"fällig",IF($F136&lt;=TODAY()+30,"in 30 Tagen",""))))</f>
        <v/>
      </c>
      <c r="K136" s="12"/>
    </row>
    <row r="137" spans="1:11" x14ac:dyDescent="0.25">
      <c r="A137" s="12"/>
      <c r="B137" s="12"/>
      <c r="C137" s="12"/>
      <c r="D137" s="12"/>
      <c r="E137" s="12"/>
      <c r="F137" s="13"/>
      <c r="G137" s="13"/>
      <c r="H137" s="14" t="str">
        <f>IF($A137="","",IF(COUNTIF('Ausgaben'!$L$3:$L$502,$A137)&gt;0,"ausgegeben","verfügbar"))</f>
        <v/>
      </c>
      <c r="I137" s="14" t="str">
        <f>IF($A137="","",IFERROR(INDEX('Ausgaben'!$C$3:$C$502,MATCH($A137,'Ausgaben'!$L$3:$L$502,0)),""))</f>
        <v/>
      </c>
      <c r="J137" s="14" t="str">
        <f>IF($A137="","",IF($F137="","",IF($F137&lt;=TODAY(),"fällig",IF($F137&lt;=TODAY()+30,"in 30 Tagen",""))))</f>
        <v/>
      </c>
      <c r="K137" s="12"/>
    </row>
    <row r="138" spans="1:11" x14ac:dyDescent="0.25">
      <c r="A138" s="12"/>
      <c r="B138" s="12"/>
      <c r="C138" s="12"/>
      <c r="D138" s="12"/>
      <c r="E138" s="12"/>
      <c r="F138" s="13"/>
      <c r="G138" s="13"/>
      <c r="H138" s="14" t="str">
        <f>IF($A138="","",IF(COUNTIF('Ausgaben'!$L$3:$L$502,$A138)&gt;0,"ausgegeben","verfügbar"))</f>
        <v/>
      </c>
      <c r="I138" s="14" t="str">
        <f>IF($A138="","",IFERROR(INDEX('Ausgaben'!$C$3:$C$502,MATCH($A138,'Ausgaben'!$L$3:$L$502,0)),""))</f>
        <v/>
      </c>
      <c r="J138" s="14" t="str">
        <f>IF($A138="","",IF($F138="","",IF($F138&lt;=TODAY(),"fällig",IF($F138&lt;=TODAY()+30,"in 30 Tagen",""))))</f>
        <v/>
      </c>
      <c r="K138" s="12"/>
    </row>
    <row r="139" spans="1:11" x14ac:dyDescent="0.25">
      <c r="A139" s="12"/>
      <c r="B139" s="12"/>
      <c r="C139" s="12"/>
      <c r="D139" s="12"/>
      <c r="E139" s="12"/>
      <c r="F139" s="13"/>
      <c r="G139" s="13"/>
      <c r="H139" s="14" t="str">
        <f>IF($A139="","",IF(COUNTIF('Ausgaben'!$L$3:$L$502,$A139)&gt;0,"ausgegeben","verfügbar"))</f>
        <v/>
      </c>
      <c r="I139" s="14" t="str">
        <f>IF($A139="","",IFERROR(INDEX('Ausgaben'!$C$3:$C$502,MATCH($A139,'Ausgaben'!$L$3:$L$502,0)),""))</f>
        <v/>
      </c>
      <c r="J139" s="14" t="str">
        <f>IF($A139="","",IF($F139="","",IF($F139&lt;=TODAY(),"fällig",IF($F139&lt;=TODAY()+30,"in 30 Tagen",""))))</f>
        <v/>
      </c>
      <c r="K139" s="12"/>
    </row>
    <row r="140" spans="1:11" x14ac:dyDescent="0.25">
      <c r="A140" s="12"/>
      <c r="B140" s="12"/>
      <c r="C140" s="12"/>
      <c r="D140" s="12"/>
      <c r="E140" s="12"/>
      <c r="F140" s="13"/>
      <c r="G140" s="13"/>
      <c r="H140" s="14" t="str">
        <f>IF($A140="","",IF(COUNTIF('Ausgaben'!$L$3:$L$502,$A140)&gt;0,"ausgegeben","verfügbar"))</f>
        <v/>
      </c>
      <c r="I140" s="14" t="str">
        <f>IF($A140="","",IFERROR(INDEX('Ausgaben'!$C$3:$C$502,MATCH($A140,'Ausgaben'!$L$3:$L$502,0)),""))</f>
        <v/>
      </c>
      <c r="J140" s="14" t="str">
        <f>IF($A140="","",IF($F140="","",IF($F140&lt;=TODAY(),"fällig",IF($F140&lt;=TODAY()+30,"in 30 Tagen",""))))</f>
        <v/>
      </c>
      <c r="K140" s="12"/>
    </row>
    <row r="141" spans="1:11" x14ac:dyDescent="0.25">
      <c r="A141" s="12"/>
      <c r="B141" s="12"/>
      <c r="C141" s="12"/>
      <c r="D141" s="12"/>
      <c r="E141" s="12"/>
      <c r="F141" s="13"/>
      <c r="G141" s="13"/>
      <c r="H141" s="14" t="str">
        <f>IF($A141="","",IF(COUNTIF('Ausgaben'!$L$3:$L$502,$A141)&gt;0,"ausgegeben","verfügbar"))</f>
        <v/>
      </c>
      <c r="I141" s="14" t="str">
        <f>IF($A141="","",IFERROR(INDEX('Ausgaben'!$C$3:$C$502,MATCH($A141,'Ausgaben'!$L$3:$L$502,0)),""))</f>
        <v/>
      </c>
      <c r="J141" s="14" t="str">
        <f>IF($A141="","",IF($F141="","",IF($F141&lt;=TODAY(),"fällig",IF($F141&lt;=TODAY()+30,"in 30 Tagen",""))))</f>
        <v/>
      </c>
      <c r="K141" s="12"/>
    </row>
    <row r="142" spans="1:11" x14ac:dyDescent="0.25">
      <c r="A142" s="12"/>
      <c r="B142" s="12"/>
      <c r="C142" s="12"/>
      <c r="D142" s="12"/>
      <c r="E142" s="12"/>
      <c r="F142" s="13"/>
      <c r="G142" s="13"/>
      <c r="H142" s="14" t="str">
        <f>IF($A142="","",IF(COUNTIF('Ausgaben'!$L$3:$L$502,$A142)&gt;0,"ausgegeben","verfügbar"))</f>
        <v/>
      </c>
      <c r="I142" s="14" t="str">
        <f>IF($A142="","",IFERROR(INDEX('Ausgaben'!$C$3:$C$502,MATCH($A142,'Ausgaben'!$L$3:$L$502,0)),""))</f>
        <v/>
      </c>
      <c r="J142" s="14" t="str">
        <f>IF($A142="","",IF($F142="","",IF($F142&lt;=TODAY(),"fällig",IF($F142&lt;=TODAY()+30,"in 30 Tagen",""))))</f>
        <v/>
      </c>
      <c r="K142" s="12"/>
    </row>
    <row r="143" spans="1:11" x14ac:dyDescent="0.25">
      <c r="A143" s="12"/>
      <c r="B143" s="12"/>
      <c r="C143" s="12"/>
      <c r="D143" s="12"/>
      <c r="E143" s="12"/>
      <c r="F143" s="13"/>
      <c r="G143" s="13"/>
      <c r="H143" s="14" t="str">
        <f>IF($A143="","",IF(COUNTIF('Ausgaben'!$L$3:$L$502,$A143)&gt;0,"ausgegeben","verfügbar"))</f>
        <v/>
      </c>
      <c r="I143" s="14" t="str">
        <f>IF($A143="","",IFERROR(INDEX('Ausgaben'!$C$3:$C$502,MATCH($A143,'Ausgaben'!$L$3:$L$502,0)),""))</f>
        <v/>
      </c>
      <c r="J143" s="14" t="str">
        <f>IF($A143="","",IF($F143="","",IF($F143&lt;=TODAY(),"fällig",IF($F143&lt;=TODAY()+30,"in 30 Tagen",""))))</f>
        <v/>
      </c>
      <c r="K143" s="12"/>
    </row>
    <row r="144" spans="1:11" x14ac:dyDescent="0.25">
      <c r="A144" s="12"/>
      <c r="B144" s="12"/>
      <c r="C144" s="12"/>
      <c r="D144" s="12"/>
      <c r="E144" s="12"/>
      <c r="F144" s="13"/>
      <c r="G144" s="13"/>
      <c r="H144" s="14" t="str">
        <f>IF($A144="","",IF(COUNTIF('Ausgaben'!$L$3:$L$502,$A144)&gt;0,"ausgegeben","verfügbar"))</f>
        <v/>
      </c>
      <c r="I144" s="14" t="str">
        <f>IF($A144="","",IFERROR(INDEX('Ausgaben'!$C$3:$C$502,MATCH($A144,'Ausgaben'!$L$3:$L$502,0)),""))</f>
        <v/>
      </c>
      <c r="J144" s="14" t="str">
        <f>IF($A144="","",IF($F144="","",IF($F144&lt;=TODAY(),"fällig",IF($F144&lt;=TODAY()+30,"in 30 Tagen",""))))</f>
        <v/>
      </c>
      <c r="K144" s="12"/>
    </row>
    <row r="145" spans="1:11" x14ac:dyDescent="0.25">
      <c r="A145" s="12"/>
      <c r="B145" s="12"/>
      <c r="C145" s="12"/>
      <c r="D145" s="12"/>
      <c r="E145" s="12"/>
      <c r="F145" s="13"/>
      <c r="G145" s="13"/>
      <c r="H145" s="14" t="str">
        <f>IF($A145="","",IF(COUNTIF('Ausgaben'!$L$3:$L$502,$A145)&gt;0,"ausgegeben","verfügbar"))</f>
        <v/>
      </c>
      <c r="I145" s="14" t="str">
        <f>IF($A145="","",IFERROR(INDEX('Ausgaben'!$C$3:$C$502,MATCH($A145,'Ausgaben'!$L$3:$L$502,0)),""))</f>
        <v/>
      </c>
      <c r="J145" s="14" t="str">
        <f>IF($A145="","",IF($F145="","",IF($F145&lt;=TODAY(),"fällig",IF($F145&lt;=TODAY()+30,"in 30 Tagen",""))))</f>
        <v/>
      </c>
      <c r="K145" s="12"/>
    </row>
    <row r="146" spans="1:11" x14ac:dyDescent="0.25">
      <c r="A146" s="12"/>
      <c r="B146" s="12"/>
      <c r="C146" s="12"/>
      <c r="D146" s="12"/>
      <c r="E146" s="12"/>
      <c r="F146" s="13"/>
      <c r="G146" s="13"/>
      <c r="H146" s="14" t="str">
        <f>IF($A146="","",IF(COUNTIF('Ausgaben'!$L$3:$L$502,$A146)&gt;0,"ausgegeben","verfügbar"))</f>
        <v/>
      </c>
      <c r="I146" s="14" t="str">
        <f>IF($A146="","",IFERROR(INDEX('Ausgaben'!$C$3:$C$502,MATCH($A146,'Ausgaben'!$L$3:$L$502,0)),""))</f>
        <v/>
      </c>
      <c r="J146" s="14" t="str">
        <f>IF($A146="","",IF($F146="","",IF($F146&lt;=TODAY(),"fällig",IF($F146&lt;=TODAY()+30,"in 30 Tagen",""))))</f>
        <v/>
      </c>
      <c r="K146" s="12"/>
    </row>
    <row r="147" spans="1:11" x14ac:dyDescent="0.25">
      <c r="A147" s="12"/>
      <c r="B147" s="12"/>
      <c r="C147" s="12"/>
      <c r="D147" s="12"/>
      <c r="E147" s="12"/>
      <c r="F147" s="13"/>
      <c r="G147" s="13"/>
      <c r="H147" s="14" t="str">
        <f>IF($A147="","",IF(COUNTIF('Ausgaben'!$L$3:$L$502,$A147)&gt;0,"ausgegeben","verfügbar"))</f>
        <v/>
      </c>
      <c r="I147" s="14" t="str">
        <f>IF($A147="","",IFERROR(INDEX('Ausgaben'!$C$3:$C$502,MATCH($A147,'Ausgaben'!$L$3:$L$502,0)),""))</f>
        <v/>
      </c>
      <c r="J147" s="14" t="str">
        <f>IF($A147="","",IF($F147="","",IF($F147&lt;=TODAY(),"fällig",IF($F147&lt;=TODAY()+30,"in 30 Tagen",""))))</f>
        <v/>
      </c>
      <c r="K147" s="12"/>
    </row>
    <row r="148" spans="1:11" x14ac:dyDescent="0.25">
      <c r="A148" s="12"/>
      <c r="B148" s="12"/>
      <c r="C148" s="12"/>
      <c r="D148" s="12"/>
      <c r="E148" s="12"/>
      <c r="F148" s="13"/>
      <c r="G148" s="13"/>
      <c r="H148" s="14" t="str">
        <f>IF($A148="","",IF(COUNTIF('Ausgaben'!$L$3:$L$502,$A148)&gt;0,"ausgegeben","verfügbar"))</f>
        <v/>
      </c>
      <c r="I148" s="14" t="str">
        <f>IF($A148="","",IFERROR(INDEX('Ausgaben'!$C$3:$C$502,MATCH($A148,'Ausgaben'!$L$3:$L$502,0)),""))</f>
        <v/>
      </c>
      <c r="J148" s="14" t="str">
        <f>IF($A148="","",IF($F148="","",IF($F148&lt;=TODAY(),"fällig",IF($F148&lt;=TODAY()+30,"in 30 Tagen",""))))</f>
        <v/>
      </c>
      <c r="K148" s="12"/>
    </row>
    <row r="149" spans="1:11" x14ac:dyDescent="0.25">
      <c r="A149" s="12"/>
      <c r="B149" s="12"/>
      <c r="C149" s="12"/>
      <c r="D149" s="12"/>
      <c r="E149" s="12"/>
      <c r="F149" s="13"/>
      <c r="G149" s="13"/>
      <c r="H149" s="14" t="str">
        <f>IF($A149="","",IF(COUNTIF('Ausgaben'!$L$3:$L$502,$A149)&gt;0,"ausgegeben","verfügbar"))</f>
        <v/>
      </c>
      <c r="I149" s="14" t="str">
        <f>IF($A149="","",IFERROR(INDEX('Ausgaben'!$C$3:$C$502,MATCH($A149,'Ausgaben'!$L$3:$L$502,0)),""))</f>
        <v/>
      </c>
      <c r="J149" s="14" t="str">
        <f>IF($A149="","",IF($F149="","",IF($F149&lt;=TODAY(),"fällig",IF($F149&lt;=TODAY()+30,"in 30 Tagen",""))))</f>
        <v/>
      </c>
      <c r="K149" s="12"/>
    </row>
    <row r="150" spans="1:11" x14ac:dyDescent="0.25">
      <c r="A150" s="12"/>
      <c r="B150" s="12"/>
      <c r="C150" s="12"/>
      <c r="D150" s="12"/>
      <c r="E150" s="12"/>
      <c r="F150" s="13"/>
      <c r="G150" s="13"/>
      <c r="H150" s="14" t="str">
        <f>IF($A150="","",IF(COUNTIF('Ausgaben'!$L$3:$L$502,$A150)&gt;0,"ausgegeben","verfügbar"))</f>
        <v/>
      </c>
      <c r="I150" s="14" t="str">
        <f>IF($A150="","",IFERROR(INDEX('Ausgaben'!$C$3:$C$502,MATCH($A150,'Ausgaben'!$L$3:$L$502,0)),""))</f>
        <v/>
      </c>
      <c r="J150" s="14" t="str">
        <f>IF($A150="","",IF($F150="","",IF($F150&lt;=TODAY(),"fällig",IF($F150&lt;=TODAY()+30,"in 30 Tagen",""))))</f>
        <v/>
      </c>
      <c r="K150" s="12"/>
    </row>
    <row r="151" spans="1:11" x14ac:dyDescent="0.25">
      <c r="A151" s="12"/>
      <c r="B151" s="12"/>
      <c r="C151" s="12"/>
      <c r="D151" s="12"/>
      <c r="E151" s="12"/>
      <c r="F151" s="13"/>
      <c r="G151" s="13"/>
      <c r="H151" s="14" t="str">
        <f>IF($A151="","",IF(COUNTIF('Ausgaben'!$L$3:$L$502,$A151)&gt;0,"ausgegeben","verfügbar"))</f>
        <v/>
      </c>
      <c r="I151" s="14" t="str">
        <f>IF($A151="","",IFERROR(INDEX('Ausgaben'!$C$3:$C$502,MATCH($A151,'Ausgaben'!$L$3:$L$502,0)),""))</f>
        <v/>
      </c>
      <c r="J151" s="14" t="str">
        <f>IF($A151="","",IF($F151="","",IF($F151&lt;=TODAY(),"fällig",IF($F151&lt;=TODAY()+30,"in 30 Tagen",""))))</f>
        <v/>
      </c>
      <c r="K151" s="12"/>
    </row>
    <row r="152" spans="1:11" x14ac:dyDescent="0.25">
      <c r="A152" s="12"/>
      <c r="B152" s="12"/>
      <c r="C152" s="12"/>
      <c r="D152" s="12"/>
      <c r="E152" s="12"/>
      <c r="F152" s="13"/>
      <c r="G152" s="13"/>
      <c r="H152" s="14" t="str">
        <f>IF($A152="","",IF(COUNTIF('Ausgaben'!$L$3:$L$502,$A152)&gt;0,"ausgegeben","verfügbar"))</f>
        <v/>
      </c>
      <c r="I152" s="14" t="str">
        <f>IF($A152="","",IFERROR(INDEX('Ausgaben'!$C$3:$C$502,MATCH($A152,'Ausgaben'!$L$3:$L$502,0)),""))</f>
        <v/>
      </c>
      <c r="J152" s="14" t="str">
        <f>IF($A152="","",IF($F152="","",IF($F152&lt;=TODAY(),"fällig",IF($F152&lt;=TODAY()+30,"in 30 Tagen",""))))</f>
        <v/>
      </c>
      <c r="K152" s="12"/>
    </row>
    <row r="153" spans="1:11" x14ac:dyDescent="0.25">
      <c r="A153" s="12"/>
      <c r="B153" s="12"/>
      <c r="C153" s="12"/>
      <c r="D153" s="12"/>
      <c r="E153" s="12"/>
      <c r="F153" s="13"/>
      <c r="G153" s="13"/>
      <c r="H153" s="14" t="str">
        <f>IF($A153="","",IF(COUNTIF('Ausgaben'!$L$3:$L$502,$A153)&gt;0,"ausgegeben","verfügbar"))</f>
        <v/>
      </c>
      <c r="I153" s="14" t="str">
        <f>IF($A153="","",IFERROR(INDEX('Ausgaben'!$C$3:$C$502,MATCH($A153,'Ausgaben'!$L$3:$L$502,0)),""))</f>
        <v/>
      </c>
      <c r="J153" s="14" t="str">
        <f>IF($A153="","",IF($F153="","",IF($F153&lt;=TODAY(),"fällig",IF($F153&lt;=TODAY()+30,"in 30 Tagen",""))))</f>
        <v/>
      </c>
      <c r="K153" s="12"/>
    </row>
    <row r="154" spans="1:11" x14ac:dyDescent="0.25">
      <c r="A154" s="12"/>
      <c r="B154" s="12"/>
      <c r="C154" s="12"/>
      <c r="D154" s="12"/>
      <c r="E154" s="12"/>
      <c r="F154" s="13"/>
      <c r="G154" s="13"/>
      <c r="H154" s="14" t="str">
        <f>IF($A154="","",IF(COUNTIF('Ausgaben'!$L$3:$L$502,$A154)&gt;0,"ausgegeben","verfügbar"))</f>
        <v/>
      </c>
      <c r="I154" s="14" t="str">
        <f>IF($A154="","",IFERROR(INDEX('Ausgaben'!$C$3:$C$502,MATCH($A154,'Ausgaben'!$L$3:$L$502,0)),""))</f>
        <v/>
      </c>
      <c r="J154" s="14" t="str">
        <f>IF($A154="","",IF($F154="","",IF($F154&lt;=TODAY(),"fällig",IF($F154&lt;=TODAY()+30,"in 30 Tagen",""))))</f>
        <v/>
      </c>
      <c r="K154" s="12"/>
    </row>
    <row r="155" spans="1:11" x14ac:dyDescent="0.25">
      <c r="A155" s="12"/>
      <c r="B155" s="12"/>
      <c r="C155" s="12"/>
      <c r="D155" s="12"/>
      <c r="E155" s="12"/>
      <c r="F155" s="13"/>
      <c r="G155" s="13"/>
      <c r="H155" s="14" t="str">
        <f>IF($A155="","",IF(COUNTIF('Ausgaben'!$L$3:$L$502,$A155)&gt;0,"ausgegeben","verfügbar"))</f>
        <v/>
      </c>
      <c r="I155" s="14" t="str">
        <f>IF($A155="","",IFERROR(INDEX('Ausgaben'!$C$3:$C$502,MATCH($A155,'Ausgaben'!$L$3:$L$502,0)),""))</f>
        <v/>
      </c>
      <c r="J155" s="14" t="str">
        <f>IF($A155="","",IF($F155="","",IF($F155&lt;=TODAY(),"fällig",IF($F155&lt;=TODAY()+30,"in 30 Tagen",""))))</f>
        <v/>
      </c>
      <c r="K155" s="12"/>
    </row>
    <row r="156" spans="1:11" x14ac:dyDescent="0.25">
      <c r="A156" s="12"/>
      <c r="B156" s="12"/>
      <c r="C156" s="12"/>
      <c r="D156" s="12"/>
      <c r="E156" s="12"/>
      <c r="F156" s="13"/>
      <c r="G156" s="13"/>
      <c r="H156" s="14" t="str">
        <f>IF($A156="","",IF(COUNTIF('Ausgaben'!$L$3:$L$502,$A156)&gt;0,"ausgegeben","verfügbar"))</f>
        <v/>
      </c>
      <c r="I156" s="14" t="str">
        <f>IF($A156="","",IFERROR(INDEX('Ausgaben'!$C$3:$C$502,MATCH($A156,'Ausgaben'!$L$3:$L$502,0)),""))</f>
        <v/>
      </c>
      <c r="J156" s="14" t="str">
        <f>IF($A156="","",IF($F156="","",IF($F156&lt;=TODAY(),"fällig",IF($F156&lt;=TODAY()+30,"in 30 Tagen",""))))</f>
        <v/>
      </c>
      <c r="K156" s="12"/>
    </row>
    <row r="157" spans="1:11" x14ac:dyDescent="0.25">
      <c r="A157" s="12"/>
      <c r="B157" s="12"/>
      <c r="C157" s="12"/>
      <c r="D157" s="12"/>
      <c r="E157" s="12"/>
      <c r="F157" s="13"/>
      <c r="G157" s="13"/>
      <c r="H157" s="14" t="str">
        <f>IF($A157="","",IF(COUNTIF('Ausgaben'!$L$3:$L$502,$A157)&gt;0,"ausgegeben","verfügbar"))</f>
        <v/>
      </c>
      <c r="I157" s="14" t="str">
        <f>IF($A157="","",IFERROR(INDEX('Ausgaben'!$C$3:$C$502,MATCH($A157,'Ausgaben'!$L$3:$L$502,0)),""))</f>
        <v/>
      </c>
      <c r="J157" s="14" t="str">
        <f>IF($A157="","",IF($F157="","",IF($F157&lt;=TODAY(),"fällig",IF($F157&lt;=TODAY()+30,"in 30 Tagen",""))))</f>
        <v/>
      </c>
      <c r="K157" s="12"/>
    </row>
    <row r="158" spans="1:11" x14ac:dyDescent="0.25">
      <c r="A158" s="12"/>
      <c r="B158" s="12"/>
      <c r="C158" s="12"/>
      <c r="D158" s="12"/>
      <c r="E158" s="12"/>
      <c r="F158" s="13"/>
      <c r="G158" s="13"/>
      <c r="H158" s="14" t="str">
        <f>IF($A158="","",IF(COUNTIF('Ausgaben'!$L$3:$L$502,$A158)&gt;0,"ausgegeben","verfügbar"))</f>
        <v/>
      </c>
      <c r="I158" s="14" t="str">
        <f>IF($A158="","",IFERROR(INDEX('Ausgaben'!$C$3:$C$502,MATCH($A158,'Ausgaben'!$L$3:$L$502,0)),""))</f>
        <v/>
      </c>
      <c r="J158" s="14" t="str">
        <f>IF($A158="","",IF($F158="","",IF($F158&lt;=TODAY(),"fällig",IF($F158&lt;=TODAY()+30,"in 30 Tagen",""))))</f>
        <v/>
      </c>
      <c r="K158" s="12"/>
    </row>
    <row r="159" spans="1:11" x14ac:dyDescent="0.25">
      <c r="A159" s="12"/>
      <c r="B159" s="12"/>
      <c r="C159" s="12"/>
      <c r="D159" s="12"/>
      <c r="E159" s="12"/>
      <c r="F159" s="13"/>
      <c r="G159" s="13"/>
      <c r="H159" s="14" t="str">
        <f>IF($A159="","",IF(COUNTIF('Ausgaben'!$L$3:$L$502,$A159)&gt;0,"ausgegeben","verfügbar"))</f>
        <v/>
      </c>
      <c r="I159" s="14" t="str">
        <f>IF($A159="","",IFERROR(INDEX('Ausgaben'!$C$3:$C$502,MATCH($A159,'Ausgaben'!$L$3:$L$502,0)),""))</f>
        <v/>
      </c>
      <c r="J159" s="14" t="str">
        <f>IF($A159="","",IF($F159="","",IF($F159&lt;=TODAY(),"fällig",IF($F159&lt;=TODAY()+30,"in 30 Tagen",""))))</f>
        <v/>
      </c>
      <c r="K159" s="12"/>
    </row>
    <row r="160" spans="1:11" x14ac:dyDescent="0.25">
      <c r="A160" s="12"/>
      <c r="B160" s="12"/>
      <c r="C160" s="12"/>
      <c r="D160" s="12"/>
      <c r="E160" s="12"/>
      <c r="F160" s="13"/>
      <c r="G160" s="13"/>
      <c r="H160" s="14" t="str">
        <f>IF($A160="","",IF(COUNTIF('Ausgaben'!$L$3:$L$502,$A160)&gt;0,"ausgegeben","verfügbar"))</f>
        <v/>
      </c>
      <c r="I160" s="14" t="str">
        <f>IF($A160="","",IFERROR(INDEX('Ausgaben'!$C$3:$C$502,MATCH($A160,'Ausgaben'!$L$3:$L$502,0)),""))</f>
        <v/>
      </c>
      <c r="J160" s="14" t="str">
        <f>IF($A160="","",IF($F160="","",IF($F160&lt;=TODAY(),"fällig",IF($F160&lt;=TODAY()+30,"in 30 Tagen",""))))</f>
        <v/>
      </c>
      <c r="K160" s="12"/>
    </row>
    <row r="161" spans="1:11" x14ac:dyDescent="0.25">
      <c r="A161" s="12"/>
      <c r="B161" s="12"/>
      <c r="C161" s="12"/>
      <c r="D161" s="12"/>
      <c r="E161" s="12"/>
      <c r="F161" s="13"/>
      <c r="G161" s="13"/>
      <c r="H161" s="14" t="str">
        <f>IF($A161="","",IF(COUNTIF('Ausgaben'!$L$3:$L$502,$A161)&gt;0,"ausgegeben","verfügbar"))</f>
        <v/>
      </c>
      <c r="I161" s="14" t="str">
        <f>IF($A161="","",IFERROR(INDEX('Ausgaben'!$C$3:$C$502,MATCH($A161,'Ausgaben'!$L$3:$L$502,0)),""))</f>
        <v/>
      </c>
      <c r="J161" s="14" t="str">
        <f>IF($A161="","",IF($F161="","",IF($F161&lt;=TODAY(),"fällig",IF($F161&lt;=TODAY()+30,"in 30 Tagen",""))))</f>
        <v/>
      </c>
      <c r="K161" s="12"/>
    </row>
    <row r="162" spans="1:11" x14ac:dyDescent="0.25">
      <c r="A162" s="12"/>
      <c r="B162" s="12"/>
      <c r="C162" s="12"/>
      <c r="D162" s="12"/>
      <c r="E162" s="12"/>
      <c r="F162" s="13"/>
      <c r="G162" s="13"/>
      <c r="H162" s="14" t="str">
        <f>IF($A162="","",IF(COUNTIF('Ausgaben'!$L$3:$L$502,$A162)&gt;0,"ausgegeben","verfügbar"))</f>
        <v/>
      </c>
      <c r="I162" s="14" t="str">
        <f>IF($A162="","",IFERROR(INDEX('Ausgaben'!$C$3:$C$502,MATCH($A162,'Ausgaben'!$L$3:$L$502,0)),""))</f>
        <v/>
      </c>
      <c r="J162" s="14" t="str">
        <f>IF($A162="","",IF($F162="","",IF($F162&lt;=TODAY(),"fällig",IF($F162&lt;=TODAY()+30,"in 30 Tagen",""))))</f>
        <v/>
      </c>
      <c r="K162" s="12"/>
    </row>
    <row r="163" spans="1:11" x14ac:dyDescent="0.25">
      <c r="A163" s="12"/>
      <c r="B163" s="12"/>
      <c r="C163" s="12"/>
      <c r="D163" s="12"/>
      <c r="E163" s="12"/>
      <c r="F163" s="13"/>
      <c r="G163" s="13"/>
      <c r="H163" s="14" t="str">
        <f>IF($A163="","",IF(COUNTIF('Ausgaben'!$L$3:$L$502,$A163)&gt;0,"ausgegeben","verfügbar"))</f>
        <v/>
      </c>
      <c r="I163" s="14" t="str">
        <f>IF($A163="","",IFERROR(INDEX('Ausgaben'!$C$3:$C$502,MATCH($A163,'Ausgaben'!$L$3:$L$502,0)),""))</f>
        <v/>
      </c>
      <c r="J163" s="14" t="str">
        <f>IF($A163="","",IF($F163="","",IF($F163&lt;=TODAY(),"fällig",IF($F163&lt;=TODAY()+30,"in 30 Tagen",""))))</f>
        <v/>
      </c>
      <c r="K163" s="12"/>
    </row>
    <row r="164" spans="1:11" x14ac:dyDescent="0.25">
      <c r="A164" s="12"/>
      <c r="B164" s="12"/>
      <c r="C164" s="12"/>
      <c r="D164" s="12"/>
      <c r="E164" s="12"/>
      <c r="F164" s="13"/>
      <c r="G164" s="13"/>
      <c r="H164" s="14" t="str">
        <f>IF($A164="","",IF(COUNTIF('Ausgaben'!$L$3:$L$502,$A164)&gt;0,"ausgegeben","verfügbar"))</f>
        <v/>
      </c>
      <c r="I164" s="14" t="str">
        <f>IF($A164="","",IFERROR(INDEX('Ausgaben'!$C$3:$C$502,MATCH($A164,'Ausgaben'!$L$3:$L$502,0)),""))</f>
        <v/>
      </c>
      <c r="J164" s="14" t="str">
        <f>IF($A164="","",IF($F164="","",IF($F164&lt;=TODAY(),"fällig",IF($F164&lt;=TODAY()+30,"in 30 Tagen",""))))</f>
        <v/>
      </c>
      <c r="K164" s="12"/>
    </row>
    <row r="165" spans="1:11" x14ac:dyDescent="0.25">
      <c r="A165" s="12"/>
      <c r="B165" s="12"/>
      <c r="C165" s="12"/>
      <c r="D165" s="12"/>
      <c r="E165" s="12"/>
      <c r="F165" s="13"/>
      <c r="G165" s="13"/>
      <c r="H165" s="14" t="str">
        <f>IF($A165="","",IF(COUNTIF('Ausgaben'!$L$3:$L$502,$A165)&gt;0,"ausgegeben","verfügbar"))</f>
        <v/>
      </c>
      <c r="I165" s="14" t="str">
        <f>IF($A165="","",IFERROR(INDEX('Ausgaben'!$C$3:$C$502,MATCH($A165,'Ausgaben'!$L$3:$L$502,0)),""))</f>
        <v/>
      </c>
      <c r="J165" s="14" t="str">
        <f>IF($A165="","",IF($F165="","",IF($F165&lt;=TODAY(),"fällig",IF($F165&lt;=TODAY()+30,"in 30 Tagen",""))))</f>
        <v/>
      </c>
      <c r="K165" s="12"/>
    </row>
    <row r="166" spans="1:11" x14ac:dyDescent="0.25">
      <c r="A166" s="12"/>
      <c r="B166" s="12"/>
      <c r="C166" s="12"/>
      <c r="D166" s="12"/>
      <c r="E166" s="12"/>
      <c r="F166" s="13"/>
      <c r="G166" s="13"/>
      <c r="H166" s="14" t="str">
        <f>IF($A166="","",IF(COUNTIF('Ausgaben'!$L$3:$L$502,$A166)&gt;0,"ausgegeben","verfügbar"))</f>
        <v/>
      </c>
      <c r="I166" s="14" t="str">
        <f>IF($A166="","",IFERROR(INDEX('Ausgaben'!$C$3:$C$502,MATCH($A166,'Ausgaben'!$L$3:$L$502,0)),""))</f>
        <v/>
      </c>
      <c r="J166" s="14" t="str">
        <f>IF($A166="","",IF($F166="","",IF($F166&lt;=TODAY(),"fällig",IF($F166&lt;=TODAY()+30,"in 30 Tagen",""))))</f>
        <v/>
      </c>
      <c r="K166" s="12"/>
    </row>
    <row r="167" spans="1:11" x14ac:dyDescent="0.25">
      <c r="A167" s="12"/>
      <c r="B167" s="12"/>
      <c r="C167" s="12"/>
      <c r="D167" s="12"/>
      <c r="E167" s="12"/>
      <c r="F167" s="13"/>
      <c r="G167" s="13"/>
      <c r="H167" s="14" t="str">
        <f>IF($A167="","",IF(COUNTIF('Ausgaben'!$L$3:$L$502,$A167)&gt;0,"ausgegeben","verfügbar"))</f>
        <v/>
      </c>
      <c r="I167" s="14" t="str">
        <f>IF($A167="","",IFERROR(INDEX('Ausgaben'!$C$3:$C$502,MATCH($A167,'Ausgaben'!$L$3:$L$502,0)),""))</f>
        <v/>
      </c>
      <c r="J167" s="14" t="str">
        <f>IF($A167="","",IF($F167="","",IF($F167&lt;=TODAY(),"fällig",IF($F167&lt;=TODAY()+30,"in 30 Tagen",""))))</f>
        <v/>
      </c>
      <c r="K167" s="12"/>
    </row>
    <row r="168" spans="1:11" x14ac:dyDescent="0.25">
      <c r="A168" s="12"/>
      <c r="B168" s="12"/>
      <c r="C168" s="12"/>
      <c r="D168" s="12"/>
      <c r="E168" s="12"/>
      <c r="F168" s="13"/>
      <c r="G168" s="13"/>
      <c r="H168" s="14" t="str">
        <f>IF($A168="","",IF(COUNTIF('Ausgaben'!$L$3:$L$502,$A168)&gt;0,"ausgegeben","verfügbar"))</f>
        <v/>
      </c>
      <c r="I168" s="14" t="str">
        <f>IF($A168="","",IFERROR(INDEX('Ausgaben'!$C$3:$C$502,MATCH($A168,'Ausgaben'!$L$3:$L$502,0)),""))</f>
        <v/>
      </c>
      <c r="J168" s="14" t="str">
        <f>IF($A168="","",IF($F168="","",IF($F168&lt;=TODAY(),"fällig",IF($F168&lt;=TODAY()+30,"in 30 Tagen",""))))</f>
        <v/>
      </c>
      <c r="K168" s="12"/>
    </row>
    <row r="169" spans="1:11" x14ac:dyDescent="0.25">
      <c r="A169" s="12"/>
      <c r="B169" s="12"/>
      <c r="C169" s="12"/>
      <c r="D169" s="12"/>
      <c r="E169" s="12"/>
      <c r="F169" s="13"/>
      <c r="G169" s="13"/>
      <c r="H169" s="14" t="str">
        <f>IF($A169="","",IF(COUNTIF('Ausgaben'!$L$3:$L$502,$A169)&gt;0,"ausgegeben","verfügbar"))</f>
        <v/>
      </c>
      <c r="I169" s="14" t="str">
        <f>IF($A169="","",IFERROR(INDEX('Ausgaben'!$C$3:$C$502,MATCH($A169,'Ausgaben'!$L$3:$L$502,0)),""))</f>
        <v/>
      </c>
      <c r="J169" s="14" t="str">
        <f>IF($A169="","",IF($F169="","",IF($F169&lt;=TODAY(),"fällig",IF($F169&lt;=TODAY()+30,"in 30 Tagen",""))))</f>
        <v/>
      </c>
      <c r="K169" s="12"/>
    </row>
    <row r="170" spans="1:11" x14ac:dyDescent="0.25">
      <c r="A170" s="12"/>
      <c r="B170" s="12"/>
      <c r="C170" s="12"/>
      <c r="D170" s="12"/>
      <c r="E170" s="12"/>
      <c r="F170" s="13"/>
      <c r="G170" s="13"/>
      <c r="H170" s="14" t="str">
        <f>IF($A170="","",IF(COUNTIF('Ausgaben'!$L$3:$L$502,$A170)&gt;0,"ausgegeben","verfügbar"))</f>
        <v/>
      </c>
      <c r="I170" s="14" t="str">
        <f>IF($A170="","",IFERROR(INDEX('Ausgaben'!$C$3:$C$502,MATCH($A170,'Ausgaben'!$L$3:$L$502,0)),""))</f>
        <v/>
      </c>
      <c r="J170" s="14" t="str">
        <f>IF($A170="","",IF($F170="","",IF($F170&lt;=TODAY(),"fällig",IF($F170&lt;=TODAY()+30,"in 30 Tagen",""))))</f>
        <v/>
      </c>
      <c r="K170" s="12"/>
    </row>
    <row r="171" spans="1:11" x14ac:dyDescent="0.25">
      <c r="A171" s="12"/>
      <c r="B171" s="12"/>
      <c r="C171" s="12"/>
      <c r="D171" s="12"/>
      <c r="E171" s="12"/>
      <c r="F171" s="13"/>
      <c r="G171" s="13"/>
      <c r="H171" s="14" t="str">
        <f>IF($A171="","",IF(COUNTIF('Ausgaben'!$L$3:$L$502,$A171)&gt;0,"ausgegeben","verfügbar"))</f>
        <v/>
      </c>
      <c r="I171" s="14" t="str">
        <f>IF($A171="","",IFERROR(INDEX('Ausgaben'!$C$3:$C$502,MATCH($A171,'Ausgaben'!$L$3:$L$502,0)),""))</f>
        <v/>
      </c>
      <c r="J171" s="14" t="str">
        <f>IF($A171="","",IF($F171="","",IF($F171&lt;=TODAY(),"fällig",IF($F171&lt;=TODAY()+30,"in 30 Tagen",""))))</f>
        <v/>
      </c>
      <c r="K171" s="12"/>
    </row>
    <row r="172" spans="1:11" x14ac:dyDescent="0.25">
      <c r="A172" s="12"/>
      <c r="B172" s="12"/>
      <c r="C172" s="12"/>
      <c r="D172" s="12"/>
      <c r="E172" s="12"/>
      <c r="F172" s="13"/>
      <c r="G172" s="13"/>
      <c r="H172" s="14" t="str">
        <f>IF($A172="","",IF(COUNTIF('Ausgaben'!$L$3:$L$502,$A172)&gt;0,"ausgegeben","verfügbar"))</f>
        <v/>
      </c>
      <c r="I172" s="14" t="str">
        <f>IF($A172="","",IFERROR(INDEX('Ausgaben'!$C$3:$C$502,MATCH($A172,'Ausgaben'!$L$3:$L$502,0)),""))</f>
        <v/>
      </c>
      <c r="J172" s="14" t="str">
        <f>IF($A172="","",IF($F172="","",IF($F172&lt;=TODAY(),"fällig",IF($F172&lt;=TODAY()+30,"in 30 Tagen",""))))</f>
        <v/>
      </c>
      <c r="K172" s="12"/>
    </row>
    <row r="173" spans="1:11" x14ac:dyDescent="0.25">
      <c r="A173" s="12"/>
      <c r="B173" s="12"/>
      <c r="C173" s="12"/>
      <c r="D173" s="12"/>
      <c r="E173" s="12"/>
      <c r="F173" s="13"/>
      <c r="G173" s="13"/>
      <c r="H173" s="14" t="str">
        <f>IF($A173="","",IF(COUNTIF('Ausgaben'!$L$3:$L$502,$A173)&gt;0,"ausgegeben","verfügbar"))</f>
        <v/>
      </c>
      <c r="I173" s="14" t="str">
        <f>IF($A173="","",IFERROR(INDEX('Ausgaben'!$C$3:$C$502,MATCH($A173,'Ausgaben'!$L$3:$L$502,0)),""))</f>
        <v/>
      </c>
      <c r="J173" s="14" t="str">
        <f>IF($A173="","",IF($F173="","",IF($F173&lt;=TODAY(),"fällig",IF($F173&lt;=TODAY()+30,"in 30 Tagen",""))))</f>
        <v/>
      </c>
      <c r="K173" s="12"/>
    </row>
    <row r="174" spans="1:11" x14ac:dyDescent="0.25">
      <c r="A174" s="12"/>
      <c r="B174" s="12"/>
      <c r="C174" s="12"/>
      <c r="D174" s="12"/>
      <c r="E174" s="12"/>
      <c r="F174" s="13"/>
      <c r="G174" s="13"/>
      <c r="H174" s="14" t="str">
        <f>IF($A174="","",IF(COUNTIF('Ausgaben'!$L$3:$L$502,$A174)&gt;0,"ausgegeben","verfügbar"))</f>
        <v/>
      </c>
      <c r="I174" s="14" t="str">
        <f>IF($A174="","",IFERROR(INDEX('Ausgaben'!$C$3:$C$502,MATCH($A174,'Ausgaben'!$L$3:$L$502,0)),""))</f>
        <v/>
      </c>
      <c r="J174" s="14" t="str">
        <f>IF($A174="","",IF($F174="","",IF($F174&lt;=TODAY(),"fällig",IF($F174&lt;=TODAY()+30,"in 30 Tagen",""))))</f>
        <v/>
      </c>
      <c r="K174" s="12"/>
    </row>
    <row r="175" spans="1:11" x14ac:dyDescent="0.25">
      <c r="A175" s="12"/>
      <c r="B175" s="12"/>
      <c r="C175" s="12"/>
      <c r="D175" s="12"/>
      <c r="E175" s="12"/>
      <c r="F175" s="13"/>
      <c r="G175" s="13"/>
      <c r="H175" s="14" t="str">
        <f>IF($A175="","",IF(COUNTIF('Ausgaben'!$L$3:$L$502,$A175)&gt;0,"ausgegeben","verfügbar"))</f>
        <v/>
      </c>
      <c r="I175" s="14" t="str">
        <f>IF($A175="","",IFERROR(INDEX('Ausgaben'!$C$3:$C$502,MATCH($A175,'Ausgaben'!$L$3:$L$502,0)),""))</f>
        <v/>
      </c>
      <c r="J175" s="14" t="str">
        <f>IF($A175="","",IF($F175="","",IF($F175&lt;=TODAY(),"fällig",IF($F175&lt;=TODAY()+30,"in 30 Tagen",""))))</f>
        <v/>
      </c>
      <c r="K175" s="12"/>
    </row>
    <row r="176" spans="1:11" x14ac:dyDescent="0.25">
      <c r="A176" s="12"/>
      <c r="B176" s="12"/>
      <c r="C176" s="12"/>
      <c r="D176" s="12"/>
      <c r="E176" s="12"/>
      <c r="F176" s="13"/>
      <c r="G176" s="13"/>
      <c r="H176" s="14" t="str">
        <f>IF($A176="","",IF(COUNTIF('Ausgaben'!$L$3:$L$502,$A176)&gt;0,"ausgegeben","verfügbar"))</f>
        <v/>
      </c>
      <c r="I176" s="14" t="str">
        <f>IF($A176="","",IFERROR(INDEX('Ausgaben'!$C$3:$C$502,MATCH($A176,'Ausgaben'!$L$3:$L$502,0)),""))</f>
        <v/>
      </c>
      <c r="J176" s="14" t="str">
        <f>IF($A176="","",IF($F176="","",IF($F176&lt;=TODAY(),"fällig",IF($F176&lt;=TODAY()+30,"in 30 Tagen",""))))</f>
        <v/>
      </c>
      <c r="K176" s="12"/>
    </row>
    <row r="177" spans="1:11" x14ac:dyDescent="0.25">
      <c r="A177" s="12"/>
      <c r="B177" s="12"/>
      <c r="C177" s="12"/>
      <c r="D177" s="12"/>
      <c r="E177" s="12"/>
      <c r="F177" s="13"/>
      <c r="G177" s="13"/>
      <c r="H177" s="14" t="str">
        <f>IF($A177="","",IF(COUNTIF('Ausgaben'!$L$3:$L$502,$A177)&gt;0,"ausgegeben","verfügbar"))</f>
        <v/>
      </c>
      <c r="I177" s="14" t="str">
        <f>IF($A177="","",IFERROR(INDEX('Ausgaben'!$C$3:$C$502,MATCH($A177,'Ausgaben'!$L$3:$L$502,0)),""))</f>
        <v/>
      </c>
      <c r="J177" s="14" t="str">
        <f>IF($A177="","",IF($F177="","",IF($F177&lt;=TODAY(),"fällig",IF($F177&lt;=TODAY()+30,"in 30 Tagen",""))))</f>
        <v/>
      </c>
      <c r="K177" s="12"/>
    </row>
    <row r="178" spans="1:11" x14ac:dyDescent="0.25">
      <c r="A178" s="12"/>
      <c r="B178" s="12"/>
      <c r="C178" s="12"/>
      <c r="D178" s="12"/>
      <c r="E178" s="12"/>
      <c r="F178" s="13"/>
      <c r="G178" s="13"/>
      <c r="H178" s="14" t="str">
        <f>IF($A178="","",IF(COUNTIF('Ausgaben'!$L$3:$L$502,$A178)&gt;0,"ausgegeben","verfügbar"))</f>
        <v/>
      </c>
      <c r="I178" s="14" t="str">
        <f>IF($A178="","",IFERROR(INDEX('Ausgaben'!$C$3:$C$502,MATCH($A178,'Ausgaben'!$L$3:$L$502,0)),""))</f>
        <v/>
      </c>
      <c r="J178" s="14" t="str">
        <f>IF($A178="","",IF($F178="","",IF($F178&lt;=TODAY(),"fällig",IF($F178&lt;=TODAY()+30,"in 30 Tagen",""))))</f>
        <v/>
      </c>
      <c r="K178" s="12"/>
    </row>
    <row r="179" spans="1:11" x14ac:dyDescent="0.25">
      <c r="A179" s="12"/>
      <c r="B179" s="12"/>
      <c r="C179" s="12"/>
      <c r="D179" s="12"/>
      <c r="E179" s="12"/>
      <c r="F179" s="13"/>
      <c r="G179" s="13"/>
      <c r="H179" s="14" t="str">
        <f>IF($A179="","",IF(COUNTIF('Ausgaben'!$L$3:$L$502,$A179)&gt;0,"ausgegeben","verfügbar"))</f>
        <v/>
      </c>
      <c r="I179" s="14" t="str">
        <f>IF($A179="","",IFERROR(INDEX('Ausgaben'!$C$3:$C$502,MATCH($A179,'Ausgaben'!$L$3:$L$502,0)),""))</f>
        <v/>
      </c>
      <c r="J179" s="14" t="str">
        <f>IF($A179="","",IF($F179="","",IF($F179&lt;=TODAY(),"fällig",IF($F179&lt;=TODAY()+30,"in 30 Tagen",""))))</f>
        <v/>
      </c>
      <c r="K179" s="12"/>
    </row>
    <row r="180" spans="1:11" x14ac:dyDescent="0.25">
      <c r="A180" s="12"/>
      <c r="B180" s="12"/>
      <c r="C180" s="12"/>
      <c r="D180" s="12"/>
      <c r="E180" s="12"/>
      <c r="F180" s="13"/>
      <c r="G180" s="13"/>
      <c r="H180" s="14" t="str">
        <f>IF($A180="","",IF(COUNTIF('Ausgaben'!$L$3:$L$502,$A180)&gt;0,"ausgegeben","verfügbar"))</f>
        <v/>
      </c>
      <c r="I180" s="14" t="str">
        <f>IF($A180="","",IFERROR(INDEX('Ausgaben'!$C$3:$C$502,MATCH($A180,'Ausgaben'!$L$3:$L$502,0)),""))</f>
        <v/>
      </c>
      <c r="J180" s="14" t="str">
        <f>IF($A180="","",IF($F180="","",IF($F180&lt;=TODAY(),"fällig",IF($F180&lt;=TODAY()+30,"in 30 Tagen",""))))</f>
        <v/>
      </c>
      <c r="K180" s="12"/>
    </row>
    <row r="181" spans="1:11" x14ac:dyDescent="0.25">
      <c r="A181" s="12"/>
      <c r="B181" s="12"/>
      <c r="C181" s="12"/>
      <c r="D181" s="12"/>
      <c r="E181" s="12"/>
      <c r="F181" s="13"/>
      <c r="G181" s="13"/>
      <c r="H181" s="14" t="str">
        <f>IF($A181="","",IF(COUNTIF('Ausgaben'!$L$3:$L$502,$A181)&gt;0,"ausgegeben","verfügbar"))</f>
        <v/>
      </c>
      <c r="I181" s="14" t="str">
        <f>IF($A181="","",IFERROR(INDEX('Ausgaben'!$C$3:$C$502,MATCH($A181,'Ausgaben'!$L$3:$L$502,0)),""))</f>
        <v/>
      </c>
      <c r="J181" s="14" t="str">
        <f>IF($A181="","",IF($F181="","",IF($F181&lt;=TODAY(),"fällig",IF($F181&lt;=TODAY()+30,"in 30 Tagen",""))))</f>
        <v/>
      </c>
      <c r="K181" s="12"/>
    </row>
    <row r="182" spans="1:11" x14ac:dyDescent="0.25">
      <c r="A182" s="12"/>
      <c r="B182" s="12"/>
      <c r="C182" s="12"/>
      <c r="D182" s="12"/>
      <c r="E182" s="12"/>
      <c r="F182" s="13"/>
      <c r="G182" s="13"/>
      <c r="H182" s="14" t="str">
        <f>IF($A182="","",IF(COUNTIF('Ausgaben'!$L$3:$L$502,$A182)&gt;0,"ausgegeben","verfügbar"))</f>
        <v/>
      </c>
      <c r="I182" s="14" t="str">
        <f>IF($A182="","",IFERROR(INDEX('Ausgaben'!$C$3:$C$502,MATCH($A182,'Ausgaben'!$L$3:$L$502,0)),""))</f>
        <v/>
      </c>
      <c r="J182" s="14" t="str">
        <f>IF($A182="","",IF($F182="","",IF($F182&lt;=TODAY(),"fällig",IF($F182&lt;=TODAY()+30,"in 30 Tagen",""))))</f>
        <v/>
      </c>
      <c r="K182" s="12"/>
    </row>
    <row r="183" spans="1:11" x14ac:dyDescent="0.25">
      <c r="A183" s="12"/>
      <c r="B183" s="12"/>
      <c r="C183" s="12"/>
      <c r="D183" s="12"/>
      <c r="E183" s="12"/>
      <c r="F183" s="13"/>
      <c r="G183" s="13"/>
      <c r="H183" s="14" t="str">
        <f>IF($A183="","",IF(COUNTIF('Ausgaben'!$L$3:$L$502,$A183)&gt;0,"ausgegeben","verfügbar"))</f>
        <v/>
      </c>
      <c r="I183" s="14" t="str">
        <f>IF($A183="","",IFERROR(INDEX('Ausgaben'!$C$3:$C$502,MATCH($A183,'Ausgaben'!$L$3:$L$502,0)),""))</f>
        <v/>
      </c>
      <c r="J183" s="14" t="str">
        <f>IF($A183="","",IF($F183="","",IF($F183&lt;=TODAY(),"fällig",IF($F183&lt;=TODAY()+30,"in 30 Tagen",""))))</f>
        <v/>
      </c>
      <c r="K183" s="12"/>
    </row>
    <row r="184" spans="1:11" x14ac:dyDescent="0.25">
      <c r="A184" s="12"/>
      <c r="B184" s="12"/>
      <c r="C184" s="12"/>
      <c r="D184" s="12"/>
      <c r="E184" s="12"/>
      <c r="F184" s="13"/>
      <c r="G184" s="13"/>
      <c r="H184" s="14" t="str">
        <f>IF($A184="","",IF(COUNTIF('Ausgaben'!$L$3:$L$502,$A184)&gt;0,"ausgegeben","verfügbar"))</f>
        <v/>
      </c>
      <c r="I184" s="14" t="str">
        <f>IF($A184="","",IFERROR(INDEX('Ausgaben'!$C$3:$C$502,MATCH($A184,'Ausgaben'!$L$3:$L$502,0)),""))</f>
        <v/>
      </c>
      <c r="J184" s="14" t="str">
        <f>IF($A184="","",IF($F184="","",IF($F184&lt;=TODAY(),"fällig",IF($F184&lt;=TODAY()+30,"in 30 Tagen",""))))</f>
        <v/>
      </c>
      <c r="K184" s="12"/>
    </row>
    <row r="185" spans="1:11" x14ac:dyDescent="0.25">
      <c r="A185" s="12"/>
      <c r="B185" s="12"/>
      <c r="C185" s="12"/>
      <c r="D185" s="12"/>
      <c r="E185" s="12"/>
      <c r="F185" s="13"/>
      <c r="G185" s="13"/>
      <c r="H185" s="14" t="str">
        <f>IF($A185="","",IF(COUNTIF('Ausgaben'!$L$3:$L$502,$A185)&gt;0,"ausgegeben","verfügbar"))</f>
        <v/>
      </c>
      <c r="I185" s="14" t="str">
        <f>IF($A185="","",IFERROR(INDEX('Ausgaben'!$C$3:$C$502,MATCH($A185,'Ausgaben'!$L$3:$L$502,0)),""))</f>
        <v/>
      </c>
      <c r="J185" s="14" t="str">
        <f>IF($A185="","",IF($F185="","",IF($F185&lt;=TODAY(),"fällig",IF($F185&lt;=TODAY()+30,"in 30 Tagen",""))))</f>
        <v/>
      </c>
      <c r="K185" s="12"/>
    </row>
    <row r="186" spans="1:11" x14ac:dyDescent="0.25">
      <c r="A186" s="12"/>
      <c r="B186" s="12"/>
      <c r="C186" s="12"/>
      <c r="D186" s="12"/>
      <c r="E186" s="12"/>
      <c r="F186" s="13"/>
      <c r="G186" s="13"/>
      <c r="H186" s="14" t="str">
        <f>IF($A186="","",IF(COUNTIF('Ausgaben'!$L$3:$L$502,$A186)&gt;0,"ausgegeben","verfügbar"))</f>
        <v/>
      </c>
      <c r="I186" s="14" t="str">
        <f>IF($A186="","",IFERROR(INDEX('Ausgaben'!$C$3:$C$502,MATCH($A186,'Ausgaben'!$L$3:$L$502,0)),""))</f>
        <v/>
      </c>
      <c r="J186" s="14" t="str">
        <f>IF($A186="","",IF($F186="","",IF($F186&lt;=TODAY(),"fällig",IF($F186&lt;=TODAY()+30,"in 30 Tagen",""))))</f>
        <v/>
      </c>
      <c r="K186" s="12"/>
    </row>
    <row r="187" spans="1:11" x14ac:dyDescent="0.25">
      <c r="A187" s="12"/>
      <c r="B187" s="12"/>
      <c r="C187" s="12"/>
      <c r="D187" s="12"/>
      <c r="E187" s="12"/>
      <c r="F187" s="13"/>
      <c r="G187" s="13"/>
      <c r="H187" s="14" t="str">
        <f>IF($A187="","",IF(COUNTIF('Ausgaben'!$L$3:$L$502,$A187)&gt;0,"ausgegeben","verfügbar"))</f>
        <v/>
      </c>
      <c r="I187" s="14" t="str">
        <f>IF($A187="","",IFERROR(INDEX('Ausgaben'!$C$3:$C$502,MATCH($A187,'Ausgaben'!$L$3:$L$502,0)),""))</f>
        <v/>
      </c>
      <c r="J187" s="14" t="str">
        <f>IF($A187="","",IF($F187="","",IF($F187&lt;=TODAY(),"fällig",IF($F187&lt;=TODAY()+30,"in 30 Tagen",""))))</f>
        <v/>
      </c>
      <c r="K187" s="12"/>
    </row>
    <row r="188" spans="1:11" x14ac:dyDescent="0.25">
      <c r="A188" s="12"/>
      <c r="B188" s="12"/>
      <c r="C188" s="12"/>
      <c r="D188" s="12"/>
      <c r="E188" s="12"/>
      <c r="F188" s="13"/>
      <c r="G188" s="13"/>
      <c r="H188" s="14" t="str">
        <f>IF($A188="","",IF(COUNTIF('Ausgaben'!$L$3:$L$502,$A188)&gt;0,"ausgegeben","verfügbar"))</f>
        <v/>
      </c>
      <c r="I188" s="14" t="str">
        <f>IF($A188="","",IFERROR(INDEX('Ausgaben'!$C$3:$C$502,MATCH($A188,'Ausgaben'!$L$3:$L$502,0)),""))</f>
        <v/>
      </c>
      <c r="J188" s="14" t="str">
        <f>IF($A188="","",IF($F188="","",IF($F188&lt;=TODAY(),"fällig",IF($F188&lt;=TODAY()+30,"in 30 Tagen",""))))</f>
        <v/>
      </c>
      <c r="K188" s="12"/>
    </row>
    <row r="189" spans="1:11" x14ac:dyDescent="0.25">
      <c r="A189" s="12"/>
      <c r="B189" s="12"/>
      <c r="C189" s="12"/>
      <c r="D189" s="12"/>
      <c r="E189" s="12"/>
      <c r="F189" s="13"/>
      <c r="G189" s="13"/>
      <c r="H189" s="14" t="str">
        <f>IF($A189="","",IF(COUNTIF('Ausgaben'!$L$3:$L$502,$A189)&gt;0,"ausgegeben","verfügbar"))</f>
        <v/>
      </c>
      <c r="I189" s="14" t="str">
        <f>IF($A189="","",IFERROR(INDEX('Ausgaben'!$C$3:$C$502,MATCH($A189,'Ausgaben'!$L$3:$L$502,0)),""))</f>
        <v/>
      </c>
      <c r="J189" s="14" t="str">
        <f>IF($A189="","",IF($F189="","",IF($F189&lt;=TODAY(),"fällig",IF($F189&lt;=TODAY()+30,"in 30 Tagen",""))))</f>
        <v/>
      </c>
      <c r="K189" s="12"/>
    </row>
    <row r="190" spans="1:11" x14ac:dyDescent="0.25">
      <c r="A190" s="12"/>
      <c r="B190" s="12"/>
      <c r="C190" s="12"/>
      <c r="D190" s="12"/>
      <c r="E190" s="12"/>
      <c r="F190" s="13"/>
      <c r="G190" s="13"/>
      <c r="H190" s="14" t="str">
        <f>IF($A190="","",IF(COUNTIF('Ausgaben'!$L$3:$L$502,$A190)&gt;0,"ausgegeben","verfügbar"))</f>
        <v/>
      </c>
      <c r="I190" s="14" t="str">
        <f>IF($A190="","",IFERROR(INDEX('Ausgaben'!$C$3:$C$502,MATCH($A190,'Ausgaben'!$L$3:$L$502,0)),""))</f>
        <v/>
      </c>
      <c r="J190" s="14" t="str">
        <f>IF($A190="","",IF($F190="","",IF($F190&lt;=TODAY(),"fällig",IF($F190&lt;=TODAY()+30,"in 30 Tagen",""))))</f>
        <v/>
      </c>
      <c r="K190" s="12"/>
    </row>
    <row r="191" spans="1:11" x14ac:dyDescent="0.25">
      <c r="A191" s="12"/>
      <c r="B191" s="12"/>
      <c r="C191" s="12"/>
      <c r="D191" s="12"/>
      <c r="E191" s="12"/>
      <c r="F191" s="13"/>
      <c r="G191" s="13"/>
      <c r="H191" s="14" t="str">
        <f>IF($A191="","",IF(COUNTIF('Ausgaben'!$L$3:$L$502,$A191)&gt;0,"ausgegeben","verfügbar"))</f>
        <v/>
      </c>
      <c r="I191" s="14" t="str">
        <f>IF($A191="","",IFERROR(INDEX('Ausgaben'!$C$3:$C$502,MATCH($A191,'Ausgaben'!$L$3:$L$502,0)),""))</f>
        <v/>
      </c>
      <c r="J191" s="14" t="str">
        <f>IF($A191="","",IF($F191="","",IF($F191&lt;=TODAY(),"fällig",IF($F191&lt;=TODAY()+30,"in 30 Tagen",""))))</f>
        <v/>
      </c>
      <c r="K191" s="12"/>
    </row>
    <row r="192" spans="1:11" x14ac:dyDescent="0.25">
      <c r="A192" s="12"/>
      <c r="B192" s="12"/>
      <c r="C192" s="12"/>
      <c r="D192" s="12"/>
      <c r="E192" s="12"/>
      <c r="F192" s="13"/>
      <c r="G192" s="13"/>
      <c r="H192" s="14" t="str">
        <f>IF($A192="","",IF(COUNTIF('Ausgaben'!$L$3:$L$502,$A192)&gt;0,"ausgegeben","verfügbar"))</f>
        <v/>
      </c>
      <c r="I192" s="14" t="str">
        <f>IF($A192="","",IFERROR(INDEX('Ausgaben'!$C$3:$C$502,MATCH($A192,'Ausgaben'!$L$3:$L$502,0)),""))</f>
        <v/>
      </c>
      <c r="J192" s="14" t="str">
        <f>IF($A192="","",IF($F192="","",IF($F192&lt;=TODAY(),"fällig",IF($F192&lt;=TODAY()+30,"in 30 Tagen",""))))</f>
        <v/>
      </c>
      <c r="K192" s="12"/>
    </row>
    <row r="193" spans="1:11" x14ac:dyDescent="0.25">
      <c r="A193" s="12"/>
      <c r="B193" s="12"/>
      <c r="C193" s="12"/>
      <c r="D193" s="12"/>
      <c r="E193" s="12"/>
      <c r="F193" s="13"/>
      <c r="G193" s="13"/>
      <c r="H193" s="14" t="str">
        <f>IF($A193="","",IF(COUNTIF('Ausgaben'!$L$3:$L$502,$A193)&gt;0,"ausgegeben","verfügbar"))</f>
        <v/>
      </c>
      <c r="I193" s="14" t="str">
        <f>IF($A193="","",IFERROR(INDEX('Ausgaben'!$C$3:$C$502,MATCH($A193,'Ausgaben'!$L$3:$L$502,0)),""))</f>
        <v/>
      </c>
      <c r="J193" s="14" t="str">
        <f>IF($A193="","",IF($F193="","",IF($F193&lt;=TODAY(),"fällig",IF($F193&lt;=TODAY()+30,"in 30 Tagen",""))))</f>
        <v/>
      </c>
      <c r="K193" s="12"/>
    </row>
    <row r="194" spans="1:11" x14ac:dyDescent="0.25">
      <c r="A194" s="12"/>
      <c r="B194" s="12"/>
      <c r="C194" s="12"/>
      <c r="D194" s="12"/>
      <c r="E194" s="12"/>
      <c r="F194" s="13"/>
      <c r="G194" s="13"/>
      <c r="H194" s="14" t="str">
        <f>IF($A194="","",IF(COUNTIF('Ausgaben'!$L$3:$L$502,$A194)&gt;0,"ausgegeben","verfügbar"))</f>
        <v/>
      </c>
      <c r="I194" s="14" t="str">
        <f>IF($A194="","",IFERROR(INDEX('Ausgaben'!$C$3:$C$502,MATCH($A194,'Ausgaben'!$L$3:$L$502,0)),""))</f>
        <v/>
      </c>
      <c r="J194" s="14" t="str">
        <f>IF($A194="","",IF($F194="","",IF($F194&lt;=TODAY(),"fällig",IF($F194&lt;=TODAY()+30,"in 30 Tagen",""))))</f>
        <v/>
      </c>
      <c r="K194" s="12"/>
    </row>
    <row r="195" spans="1:11" x14ac:dyDescent="0.25">
      <c r="A195" s="12"/>
      <c r="B195" s="12"/>
      <c r="C195" s="12"/>
      <c r="D195" s="12"/>
      <c r="E195" s="12"/>
      <c r="F195" s="13"/>
      <c r="G195" s="13"/>
      <c r="H195" s="14" t="str">
        <f>IF($A195="","",IF(COUNTIF('Ausgaben'!$L$3:$L$502,$A195)&gt;0,"ausgegeben","verfügbar"))</f>
        <v/>
      </c>
      <c r="I195" s="14" t="str">
        <f>IF($A195="","",IFERROR(INDEX('Ausgaben'!$C$3:$C$502,MATCH($A195,'Ausgaben'!$L$3:$L$502,0)),""))</f>
        <v/>
      </c>
      <c r="J195" s="14" t="str">
        <f>IF($A195="","",IF($F195="","",IF($F195&lt;=TODAY(),"fällig",IF($F195&lt;=TODAY()+30,"in 30 Tagen",""))))</f>
        <v/>
      </c>
      <c r="K195" s="12"/>
    </row>
    <row r="196" spans="1:11" x14ac:dyDescent="0.25">
      <c r="A196" s="12"/>
      <c r="B196" s="12"/>
      <c r="C196" s="12"/>
      <c r="D196" s="12"/>
      <c r="E196" s="12"/>
      <c r="F196" s="13"/>
      <c r="G196" s="13"/>
      <c r="H196" s="14" t="str">
        <f>IF($A196="","",IF(COUNTIF('Ausgaben'!$L$3:$L$502,$A196)&gt;0,"ausgegeben","verfügbar"))</f>
        <v/>
      </c>
      <c r="I196" s="14" t="str">
        <f>IF($A196="","",IFERROR(INDEX('Ausgaben'!$C$3:$C$502,MATCH($A196,'Ausgaben'!$L$3:$L$502,0)),""))</f>
        <v/>
      </c>
      <c r="J196" s="14" t="str">
        <f>IF($A196="","",IF($F196="","",IF($F196&lt;=TODAY(),"fällig",IF($F196&lt;=TODAY()+30,"in 30 Tagen",""))))</f>
        <v/>
      </c>
      <c r="K196" s="12"/>
    </row>
    <row r="197" spans="1:11" x14ac:dyDescent="0.25">
      <c r="A197" s="12"/>
      <c r="B197" s="12"/>
      <c r="C197" s="12"/>
      <c r="D197" s="12"/>
      <c r="E197" s="12"/>
      <c r="F197" s="13"/>
      <c r="G197" s="13"/>
      <c r="H197" s="14" t="str">
        <f>IF($A197="","",IF(COUNTIF('Ausgaben'!$L$3:$L$502,$A197)&gt;0,"ausgegeben","verfügbar"))</f>
        <v/>
      </c>
      <c r="I197" s="14" t="str">
        <f>IF($A197="","",IFERROR(INDEX('Ausgaben'!$C$3:$C$502,MATCH($A197,'Ausgaben'!$L$3:$L$502,0)),""))</f>
        <v/>
      </c>
      <c r="J197" s="14" t="str">
        <f>IF($A197="","",IF($F197="","",IF($F197&lt;=TODAY(),"fällig",IF($F197&lt;=TODAY()+30,"in 30 Tagen",""))))</f>
        <v/>
      </c>
      <c r="K197" s="12"/>
    </row>
    <row r="198" spans="1:11" x14ac:dyDescent="0.25">
      <c r="A198" s="12"/>
      <c r="B198" s="12"/>
      <c r="C198" s="12"/>
      <c r="D198" s="12"/>
      <c r="E198" s="12"/>
      <c r="F198" s="13"/>
      <c r="G198" s="13"/>
      <c r="H198" s="14" t="str">
        <f>IF($A198="","",IF(COUNTIF('Ausgaben'!$L$3:$L$502,$A198)&gt;0,"ausgegeben","verfügbar"))</f>
        <v/>
      </c>
      <c r="I198" s="14" t="str">
        <f>IF($A198="","",IFERROR(INDEX('Ausgaben'!$C$3:$C$502,MATCH($A198,'Ausgaben'!$L$3:$L$502,0)),""))</f>
        <v/>
      </c>
      <c r="J198" s="14" t="str">
        <f>IF($A198="","",IF($F198="","",IF($F198&lt;=TODAY(),"fällig",IF($F198&lt;=TODAY()+30,"in 30 Tagen",""))))</f>
        <v/>
      </c>
      <c r="K198" s="12"/>
    </row>
    <row r="199" spans="1:11" x14ac:dyDescent="0.25">
      <c r="A199" s="12"/>
      <c r="B199" s="12"/>
      <c r="C199" s="12"/>
      <c r="D199" s="12"/>
      <c r="E199" s="12"/>
      <c r="F199" s="13"/>
      <c r="G199" s="13"/>
      <c r="H199" s="14" t="str">
        <f>IF($A199="","",IF(COUNTIF('Ausgaben'!$L$3:$L$502,$A199)&gt;0,"ausgegeben","verfügbar"))</f>
        <v/>
      </c>
      <c r="I199" s="14" t="str">
        <f>IF($A199="","",IFERROR(INDEX('Ausgaben'!$C$3:$C$502,MATCH($A199,'Ausgaben'!$L$3:$L$502,0)),""))</f>
        <v/>
      </c>
      <c r="J199" s="14" t="str">
        <f>IF($A199="","",IF($F199="","",IF($F199&lt;=TODAY(),"fällig",IF($F199&lt;=TODAY()+30,"in 30 Tagen",""))))</f>
        <v/>
      </c>
      <c r="K199" s="12"/>
    </row>
    <row r="200" spans="1:11" x14ac:dyDescent="0.25">
      <c r="A200" s="12"/>
      <c r="B200" s="12"/>
      <c r="C200" s="12"/>
      <c r="D200" s="12"/>
      <c r="E200" s="12"/>
      <c r="F200" s="13"/>
      <c r="G200" s="13"/>
      <c r="H200" s="14" t="str">
        <f>IF($A200="","",IF(COUNTIF('Ausgaben'!$L$3:$L$502,$A200)&gt;0,"ausgegeben","verfügbar"))</f>
        <v/>
      </c>
      <c r="I200" s="14" t="str">
        <f>IF($A200="","",IFERROR(INDEX('Ausgaben'!$C$3:$C$502,MATCH($A200,'Ausgaben'!$L$3:$L$502,0)),""))</f>
        <v/>
      </c>
      <c r="J200" s="14" t="str">
        <f>IF($A200="","",IF($F200="","",IF($F200&lt;=TODAY(),"fällig",IF($F200&lt;=TODAY()+30,"in 30 Tagen",""))))</f>
        <v/>
      </c>
      <c r="K200" s="12"/>
    </row>
    <row r="201" spans="1:11" x14ac:dyDescent="0.25">
      <c r="A201" s="12"/>
      <c r="B201" s="12"/>
      <c r="C201" s="12"/>
      <c r="D201" s="12"/>
      <c r="E201" s="12"/>
      <c r="F201" s="13"/>
      <c r="G201" s="13"/>
      <c r="H201" s="14" t="str">
        <f>IF($A201="","",IF(COUNTIF('Ausgaben'!$L$3:$L$502,$A201)&gt;0,"ausgegeben","verfügbar"))</f>
        <v/>
      </c>
      <c r="I201" s="14" t="str">
        <f>IF($A201="","",IFERROR(INDEX('Ausgaben'!$C$3:$C$502,MATCH($A201,'Ausgaben'!$L$3:$L$502,0)),""))</f>
        <v/>
      </c>
      <c r="J201" s="14" t="str">
        <f>IF($A201="","",IF($F201="","",IF($F201&lt;=TODAY(),"fällig",IF($F201&lt;=TODAY()+30,"in 30 Tagen",""))))</f>
        <v/>
      </c>
      <c r="K201" s="12"/>
    </row>
    <row r="202" spans="1:11" x14ac:dyDescent="0.25">
      <c r="A202" s="12"/>
      <c r="B202" s="12"/>
      <c r="C202" s="12"/>
      <c r="D202" s="12"/>
      <c r="E202" s="12"/>
      <c r="F202" s="13"/>
      <c r="G202" s="13"/>
      <c r="H202" s="14" t="str">
        <f>IF($A202="","",IF(COUNTIF('Ausgaben'!$L$3:$L$502,$A202)&gt;0,"ausgegeben","verfügbar"))</f>
        <v/>
      </c>
      <c r="I202" s="14" t="str">
        <f>IF($A202="","",IFERROR(INDEX('Ausgaben'!$C$3:$C$502,MATCH($A202,'Ausgaben'!$L$3:$L$502,0)),""))</f>
        <v/>
      </c>
      <c r="J202" s="14" t="str">
        <f>IF($A202="","",IF($F202="","",IF($F202&lt;=TODAY(),"fällig",IF($F202&lt;=TODAY()+30,"in 30 Tagen",""))))</f>
        <v/>
      </c>
      <c r="K202" s="12"/>
    </row>
    <row r="203" spans="1:11" x14ac:dyDescent="0.25">
      <c r="A203" s="12"/>
      <c r="B203" s="12"/>
      <c r="C203" s="12"/>
      <c r="D203" s="12"/>
      <c r="E203" s="12"/>
      <c r="F203" s="13"/>
      <c r="G203" s="13"/>
      <c r="H203" s="14" t="str">
        <f>IF($A203="","",IF(COUNTIF('Ausgaben'!$L$3:$L$502,$A203)&gt;0,"ausgegeben","verfügbar"))</f>
        <v/>
      </c>
      <c r="I203" s="14" t="str">
        <f>IF($A203="","",IFERROR(INDEX('Ausgaben'!$C$3:$C$502,MATCH($A203,'Ausgaben'!$L$3:$L$502,0)),""))</f>
        <v/>
      </c>
      <c r="J203" s="14" t="str">
        <f>IF($A203="","",IF($F203="","",IF($F203&lt;=TODAY(),"fällig",IF($F203&lt;=TODAY()+30,"in 30 Tagen",""))))</f>
        <v/>
      </c>
      <c r="K203" s="12"/>
    </row>
    <row r="204" spans="1:11" x14ac:dyDescent="0.25">
      <c r="A204" s="12"/>
      <c r="B204" s="12"/>
      <c r="C204" s="12"/>
      <c r="D204" s="12"/>
      <c r="E204" s="12"/>
      <c r="F204" s="13"/>
      <c r="G204" s="13"/>
      <c r="H204" s="14" t="str">
        <f>IF($A204="","",IF(COUNTIF('Ausgaben'!$L$3:$L$502,$A204)&gt;0,"ausgegeben","verfügbar"))</f>
        <v/>
      </c>
      <c r="I204" s="14" t="str">
        <f>IF($A204="","",IFERROR(INDEX('Ausgaben'!$C$3:$C$502,MATCH($A204,'Ausgaben'!$L$3:$L$502,0)),""))</f>
        <v/>
      </c>
      <c r="J204" s="14" t="str">
        <f>IF($A204="","",IF($F204="","",IF($F204&lt;=TODAY(),"fällig",IF($F204&lt;=TODAY()+30,"in 30 Tagen",""))))</f>
        <v/>
      </c>
      <c r="K204" s="12"/>
    </row>
    <row r="205" spans="1:11" x14ac:dyDescent="0.25">
      <c r="A205" s="12"/>
      <c r="B205" s="12"/>
      <c r="C205" s="12"/>
      <c r="D205" s="12"/>
      <c r="E205" s="12"/>
      <c r="F205" s="13"/>
      <c r="G205" s="13"/>
      <c r="H205" s="14" t="str">
        <f>IF($A205="","",IF(COUNTIF('Ausgaben'!$L$3:$L$502,$A205)&gt;0,"ausgegeben","verfügbar"))</f>
        <v/>
      </c>
      <c r="I205" s="14" t="str">
        <f>IF($A205="","",IFERROR(INDEX('Ausgaben'!$C$3:$C$502,MATCH($A205,'Ausgaben'!$L$3:$L$502,0)),""))</f>
        <v/>
      </c>
      <c r="J205" s="14" t="str">
        <f>IF($A205="","",IF($F205="","",IF($F205&lt;=TODAY(),"fällig",IF($F205&lt;=TODAY()+30,"in 30 Tagen",""))))</f>
        <v/>
      </c>
      <c r="K205" s="12"/>
    </row>
    <row r="206" spans="1:11" x14ac:dyDescent="0.25">
      <c r="A206" s="12"/>
      <c r="B206" s="12"/>
      <c r="C206" s="12"/>
      <c r="D206" s="12"/>
      <c r="E206" s="12"/>
      <c r="F206" s="13"/>
      <c r="G206" s="13"/>
      <c r="H206" s="14" t="str">
        <f>IF($A206="","",IF(COUNTIF('Ausgaben'!$L$3:$L$502,$A206)&gt;0,"ausgegeben","verfügbar"))</f>
        <v/>
      </c>
      <c r="I206" s="14" t="str">
        <f>IF($A206="","",IFERROR(INDEX('Ausgaben'!$C$3:$C$502,MATCH($A206,'Ausgaben'!$L$3:$L$502,0)),""))</f>
        <v/>
      </c>
      <c r="J206" s="14" t="str">
        <f>IF($A206="","",IF($F206="","",IF($F206&lt;=TODAY(),"fällig",IF($F206&lt;=TODAY()+30,"in 30 Tagen",""))))</f>
        <v/>
      </c>
      <c r="K206" s="12"/>
    </row>
    <row r="207" spans="1:11" x14ac:dyDescent="0.25">
      <c r="A207" s="12"/>
      <c r="B207" s="12"/>
      <c r="C207" s="12"/>
      <c r="D207" s="12"/>
      <c r="E207" s="12"/>
      <c r="F207" s="13"/>
      <c r="G207" s="13"/>
      <c r="H207" s="14" t="str">
        <f>IF($A207="","",IF(COUNTIF('Ausgaben'!$L$3:$L$502,$A207)&gt;0,"ausgegeben","verfügbar"))</f>
        <v/>
      </c>
      <c r="I207" s="14" t="str">
        <f>IF($A207="","",IFERROR(INDEX('Ausgaben'!$C$3:$C$502,MATCH($A207,'Ausgaben'!$L$3:$L$502,0)),""))</f>
        <v/>
      </c>
      <c r="J207" s="14" t="str">
        <f>IF($A207="","",IF($F207="","",IF($F207&lt;=TODAY(),"fällig",IF($F207&lt;=TODAY()+30,"in 30 Tagen",""))))</f>
        <v/>
      </c>
      <c r="K207" s="12"/>
    </row>
    <row r="208" spans="1:11" x14ac:dyDescent="0.25">
      <c r="A208" s="12"/>
      <c r="B208" s="12"/>
      <c r="C208" s="12"/>
      <c r="D208" s="12"/>
      <c r="E208" s="12"/>
      <c r="F208" s="13"/>
      <c r="G208" s="13"/>
      <c r="H208" s="14" t="str">
        <f>IF($A208="","",IF(COUNTIF('Ausgaben'!$L$3:$L$502,$A208)&gt;0,"ausgegeben","verfügbar"))</f>
        <v/>
      </c>
      <c r="I208" s="14" t="str">
        <f>IF($A208="","",IFERROR(INDEX('Ausgaben'!$C$3:$C$502,MATCH($A208,'Ausgaben'!$L$3:$L$502,0)),""))</f>
        <v/>
      </c>
      <c r="J208" s="14" t="str">
        <f>IF($A208="","",IF($F208="","",IF($F208&lt;=TODAY(),"fällig",IF($F208&lt;=TODAY()+30,"in 30 Tagen",""))))</f>
        <v/>
      </c>
      <c r="K208" s="12"/>
    </row>
    <row r="209" spans="1:11" x14ac:dyDescent="0.25">
      <c r="A209" s="12"/>
      <c r="B209" s="12"/>
      <c r="C209" s="12"/>
      <c r="D209" s="12"/>
      <c r="E209" s="12"/>
      <c r="F209" s="13"/>
      <c r="G209" s="13"/>
      <c r="H209" s="14" t="str">
        <f>IF($A209="","",IF(COUNTIF('Ausgaben'!$L$3:$L$502,$A209)&gt;0,"ausgegeben","verfügbar"))</f>
        <v/>
      </c>
      <c r="I209" s="14" t="str">
        <f>IF($A209="","",IFERROR(INDEX('Ausgaben'!$C$3:$C$502,MATCH($A209,'Ausgaben'!$L$3:$L$502,0)),""))</f>
        <v/>
      </c>
      <c r="J209" s="14" t="str">
        <f>IF($A209="","",IF($F209="","",IF($F209&lt;=TODAY(),"fällig",IF($F209&lt;=TODAY()+30,"in 30 Tagen",""))))</f>
        <v/>
      </c>
      <c r="K209" s="12"/>
    </row>
    <row r="210" spans="1:11" x14ac:dyDescent="0.25">
      <c r="A210" s="12"/>
      <c r="B210" s="12"/>
      <c r="C210" s="12"/>
      <c r="D210" s="12"/>
      <c r="E210" s="12"/>
      <c r="F210" s="13"/>
      <c r="G210" s="13"/>
      <c r="H210" s="14" t="str">
        <f>IF($A210="","",IF(COUNTIF('Ausgaben'!$L$3:$L$502,$A210)&gt;0,"ausgegeben","verfügbar"))</f>
        <v/>
      </c>
      <c r="I210" s="14" t="str">
        <f>IF($A210="","",IFERROR(INDEX('Ausgaben'!$C$3:$C$502,MATCH($A210,'Ausgaben'!$L$3:$L$502,0)),""))</f>
        <v/>
      </c>
      <c r="J210" s="14" t="str">
        <f>IF($A210="","",IF($F210="","",IF($F210&lt;=TODAY(),"fällig",IF($F210&lt;=TODAY()+30,"in 30 Tagen",""))))</f>
        <v/>
      </c>
      <c r="K210" s="12"/>
    </row>
    <row r="211" spans="1:11" x14ac:dyDescent="0.25">
      <c r="A211" s="12"/>
      <c r="B211" s="12"/>
      <c r="C211" s="12"/>
      <c r="D211" s="12"/>
      <c r="E211" s="12"/>
      <c r="F211" s="13"/>
      <c r="G211" s="13"/>
      <c r="H211" s="14" t="str">
        <f>IF($A211="","",IF(COUNTIF('Ausgaben'!$L$3:$L$502,$A211)&gt;0,"ausgegeben","verfügbar"))</f>
        <v/>
      </c>
      <c r="I211" s="14" t="str">
        <f>IF($A211="","",IFERROR(INDEX('Ausgaben'!$C$3:$C$502,MATCH($A211,'Ausgaben'!$L$3:$L$502,0)),""))</f>
        <v/>
      </c>
      <c r="J211" s="14" t="str">
        <f>IF($A211="","",IF($F211="","",IF($F211&lt;=TODAY(),"fällig",IF($F211&lt;=TODAY()+30,"in 30 Tagen",""))))</f>
        <v/>
      </c>
      <c r="K211" s="12"/>
    </row>
    <row r="212" spans="1:11" x14ac:dyDescent="0.25">
      <c r="A212" s="12"/>
      <c r="B212" s="12"/>
      <c r="C212" s="12"/>
      <c r="D212" s="12"/>
      <c r="E212" s="12"/>
      <c r="F212" s="13"/>
      <c r="G212" s="13"/>
      <c r="H212" s="14" t="str">
        <f>IF($A212="","",IF(COUNTIF('Ausgaben'!$L$3:$L$502,$A212)&gt;0,"ausgegeben","verfügbar"))</f>
        <v/>
      </c>
      <c r="I212" s="14" t="str">
        <f>IF($A212="","",IFERROR(INDEX('Ausgaben'!$C$3:$C$502,MATCH($A212,'Ausgaben'!$L$3:$L$502,0)),""))</f>
        <v/>
      </c>
      <c r="J212" s="14" t="str">
        <f>IF($A212="","",IF($F212="","",IF($F212&lt;=TODAY(),"fällig",IF($F212&lt;=TODAY()+30,"in 30 Tagen",""))))</f>
        <v/>
      </c>
      <c r="K212" s="12"/>
    </row>
    <row r="213" spans="1:11" x14ac:dyDescent="0.25">
      <c r="A213" s="12"/>
      <c r="B213" s="12"/>
      <c r="C213" s="12"/>
      <c r="D213" s="12"/>
      <c r="E213" s="12"/>
      <c r="F213" s="13"/>
      <c r="G213" s="13"/>
      <c r="H213" s="14" t="str">
        <f>IF($A213="","",IF(COUNTIF('Ausgaben'!$L$3:$L$502,$A213)&gt;0,"ausgegeben","verfügbar"))</f>
        <v/>
      </c>
      <c r="I213" s="14" t="str">
        <f>IF($A213="","",IFERROR(INDEX('Ausgaben'!$C$3:$C$502,MATCH($A213,'Ausgaben'!$L$3:$L$502,0)),""))</f>
        <v/>
      </c>
      <c r="J213" s="14" t="str">
        <f>IF($A213="","",IF($F213="","",IF($F213&lt;=TODAY(),"fällig",IF($F213&lt;=TODAY()+30,"in 30 Tagen",""))))</f>
        <v/>
      </c>
      <c r="K213" s="12"/>
    </row>
    <row r="214" spans="1:11" x14ac:dyDescent="0.25">
      <c r="A214" s="12"/>
      <c r="B214" s="12"/>
      <c r="C214" s="12"/>
      <c r="D214" s="12"/>
      <c r="E214" s="12"/>
      <c r="F214" s="13"/>
      <c r="G214" s="13"/>
      <c r="H214" s="14" t="str">
        <f>IF($A214="","",IF(COUNTIF('Ausgaben'!$L$3:$L$502,$A214)&gt;0,"ausgegeben","verfügbar"))</f>
        <v/>
      </c>
      <c r="I214" s="14" t="str">
        <f>IF($A214="","",IFERROR(INDEX('Ausgaben'!$C$3:$C$502,MATCH($A214,'Ausgaben'!$L$3:$L$502,0)),""))</f>
        <v/>
      </c>
      <c r="J214" s="14" t="str">
        <f>IF($A214="","",IF($F214="","",IF($F214&lt;=TODAY(),"fällig",IF($F214&lt;=TODAY()+30,"in 30 Tagen",""))))</f>
        <v/>
      </c>
      <c r="K214" s="12"/>
    </row>
    <row r="215" spans="1:11" x14ac:dyDescent="0.25">
      <c r="A215" s="12"/>
      <c r="B215" s="12"/>
      <c r="C215" s="12"/>
      <c r="D215" s="12"/>
      <c r="E215" s="12"/>
      <c r="F215" s="13"/>
      <c r="G215" s="13"/>
      <c r="H215" s="14" t="str">
        <f>IF($A215="","",IF(COUNTIF('Ausgaben'!$L$3:$L$502,$A215)&gt;0,"ausgegeben","verfügbar"))</f>
        <v/>
      </c>
      <c r="I215" s="14" t="str">
        <f>IF($A215="","",IFERROR(INDEX('Ausgaben'!$C$3:$C$502,MATCH($A215,'Ausgaben'!$L$3:$L$502,0)),""))</f>
        <v/>
      </c>
      <c r="J215" s="14" t="str">
        <f>IF($A215="","",IF($F215="","",IF($F215&lt;=TODAY(),"fällig",IF($F215&lt;=TODAY()+30,"in 30 Tagen",""))))</f>
        <v/>
      </c>
      <c r="K215" s="12"/>
    </row>
    <row r="216" spans="1:11" x14ac:dyDescent="0.25">
      <c r="A216" s="12"/>
      <c r="B216" s="12"/>
      <c r="C216" s="12"/>
      <c r="D216" s="12"/>
      <c r="E216" s="12"/>
      <c r="F216" s="13"/>
      <c r="G216" s="13"/>
      <c r="H216" s="14" t="str">
        <f>IF($A216="","",IF(COUNTIF('Ausgaben'!$L$3:$L$502,$A216)&gt;0,"ausgegeben","verfügbar"))</f>
        <v/>
      </c>
      <c r="I216" s="14" t="str">
        <f>IF($A216="","",IFERROR(INDEX('Ausgaben'!$C$3:$C$502,MATCH($A216,'Ausgaben'!$L$3:$L$502,0)),""))</f>
        <v/>
      </c>
      <c r="J216" s="14" t="str">
        <f>IF($A216="","",IF($F216="","",IF($F216&lt;=TODAY(),"fällig",IF($F216&lt;=TODAY()+30,"in 30 Tagen",""))))</f>
        <v/>
      </c>
      <c r="K216" s="12"/>
    </row>
    <row r="217" spans="1:11" x14ac:dyDescent="0.25">
      <c r="A217" s="12"/>
      <c r="B217" s="12"/>
      <c r="C217" s="12"/>
      <c r="D217" s="12"/>
      <c r="E217" s="12"/>
      <c r="F217" s="13"/>
      <c r="G217" s="13"/>
      <c r="H217" s="14" t="str">
        <f>IF($A217="","",IF(COUNTIF('Ausgaben'!$L$3:$L$502,$A217)&gt;0,"ausgegeben","verfügbar"))</f>
        <v/>
      </c>
      <c r="I217" s="14" t="str">
        <f>IF($A217="","",IFERROR(INDEX('Ausgaben'!$C$3:$C$502,MATCH($A217,'Ausgaben'!$L$3:$L$502,0)),""))</f>
        <v/>
      </c>
      <c r="J217" s="14" t="str">
        <f>IF($A217="","",IF($F217="","",IF($F217&lt;=TODAY(),"fällig",IF($F217&lt;=TODAY()+30,"in 30 Tagen",""))))</f>
        <v/>
      </c>
      <c r="K217" s="12"/>
    </row>
    <row r="218" spans="1:11" x14ac:dyDescent="0.25">
      <c r="A218" s="12"/>
      <c r="B218" s="12"/>
      <c r="C218" s="12"/>
      <c r="D218" s="12"/>
      <c r="E218" s="12"/>
      <c r="F218" s="13"/>
      <c r="G218" s="13"/>
      <c r="H218" s="14" t="str">
        <f>IF($A218="","",IF(COUNTIF('Ausgaben'!$L$3:$L$502,$A218)&gt;0,"ausgegeben","verfügbar"))</f>
        <v/>
      </c>
      <c r="I218" s="14" t="str">
        <f>IF($A218="","",IFERROR(INDEX('Ausgaben'!$C$3:$C$502,MATCH($A218,'Ausgaben'!$L$3:$L$502,0)),""))</f>
        <v/>
      </c>
      <c r="J218" s="14" t="str">
        <f>IF($A218="","",IF($F218="","",IF($F218&lt;=TODAY(),"fällig",IF($F218&lt;=TODAY()+30,"in 30 Tagen",""))))</f>
        <v/>
      </c>
      <c r="K218" s="12"/>
    </row>
    <row r="219" spans="1:11" x14ac:dyDescent="0.25">
      <c r="A219" s="12"/>
      <c r="B219" s="12"/>
      <c r="C219" s="12"/>
      <c r="D219" s="12"/>
      <c r="E219" s="12"/>
      <c r="F219" s="13"/>
      <c r="G219" s="13"/>
      <c r="H219" s="14" t="str">
        <f>IF($A219="","",IF(COUNTIF('Ausgaben'!$L$3:$L$502,$A219)&gt;0,"ausgegeben","verfügbar"))</f>
        <v/>
      </c>
      <c r="I219" s="14" t="str">
        <f>IF($A219="","",IFERROR(INDEX('Ausgaben'!$C$3:$C$502,MATCH($A219,'Ausgaben'!$L$3:$L$502,0)),""))</f>
        <v/>
      </c>
      <c r="J219" s="14" t="str">
        <f>IF($A219="","",IF($F219="","",IF($F219&lt;=TODAY(),"fällig",IF($F219&lt;=TODAY()+30,"in 30 Tagen",""))))</f>
        <v/>
      </c>
      <c r="K219" s="12"/>
    </row>
    <row r="220" spans="1:11" x14ac:dyDescent="0.25">
      <c r="A220" s="12"/>
      <c r="B220" s="12"/>
      <c r="C220" s="12"/>
      <c r="D220" s="12"/>
      <c r="E220" s="12"/>
      <c r="F220" s="13"/>
      <c r="G220" s="13"/>
      <c r="H220" s="14" t="str">
        <f>IF($A220="","",IF(COUNTIF('Ausgaben'!$L$3:$L$502,$A220)&gt;0,"ausgegeben","verfügbar"))</f>
        <v/>
      </c>
      <c r="I220" s="14" t="str">
        <f>IF($A220="","",IFERROR(INDEX('Ausgaben'!$C$3:$C$502,MATCH($A220,'Ausgaben'!$L$3:$L$502,0)),""))</f>
        <v/>
      </c>
      <c r="J220" s="14" t="str">
        <f>IF($A220="","",IF($F220="","",IF($F220&lt;=TODAY(),"fällig",IF($F220&lt;=TODAY()+30,"in 30 Tagen",""))))</f>
        <v/>
      </c>
      <c r="K220" s="12"/>
    </row>
    <row r="221" spans="1:11" x14ac:dyDescent="0.25">
      <c r="A221" s="12"/>
      <c r="B221" s="12"/>
      <c r="C221" s="12"/>
      <c r="D221" s="12"/>
      <c r="E221" s="12"/>
      <c r="F221" s="13"/>
      <c r="G221" s="13"/>
      <c r="H221" s="14" t="str">
        <f>IF($A221="","",IF(COUNTIF('Ausgaben'!$L$3:$L$502,$A221)&gt;0,"ausgegeben","verfügbar"))</f>
        <v/>
      </c>
      <c r="I221" s="14" t="str">
        <f>IF($A221="","",IFERROR(INDEX('Ausgaben'!$C$3:$C$502,MATCH($A221,'Ausgaben'!$L$3:$L$502,0)),""))</f>
        <v/>
      </c>
      <c r="J221" s="14" t="str">
        <f>IF($A221="","",IF($F221="","",IF($F221&lt;=TODAY(),"fällig",IF($F221&lt;=TODAY()+30,"in 30 Tagen",""))))</f>
        <v/>
      </c>
      <c r="K221" s="12"/>
    </row>
    <row r="222" spans="1:11" x14ac:dyDescent="0.25">
      <c r="A222" s="12"/>
      <c r="B222" s="12"/>
      <c r="C222" s="12"/>
      <c r="D222" s="12"/>
      <c r="E222" s="12"/>
      <c r="F222" s="13"/>
      <c r="G222" s="13"/>
      <c r="H222" s="14" t="str">
        <f>IF($A222="","",IF(COUNTIF('Ausgaben'!$L$3:$L$502,$A222)&gt;0,"ausgegeben","verfügbar"))</f>
        <v/>
      </c>
      <c r="I222" s="14" t="str">
        <f>IF($A222="","",IFERROR(INDEX('Ausgaben'!$C$3:$C$502,MATCH($A222,'Ausgaben'!$L$3:$L$502,0)),""))</f>
        <v/>
      </c>
      <c r="J222" s="14" t="str">
        <f>IF($A222="","",IF($F222="","",IF($F222&lt;=TODAY(),"fällig",IF($F222&lt;=TODAY()+30,"in 30 Tagen",""))))</f>
        <v/>
      </c>
      <c r="K222" s="12"/>
    </row>
    <row r="223" spans="1:11" x14ac:dyDescent="0.25">
      <c r="A223" s="12"/>
      <c r="B223" s="12"/>
      <c r="C223" s="12"/>
      <c r="D223" s="12"/>
      <c r="E223" s="12"/>
      <c r="F223" s="13"/>
      <c r="G223" s="13"/>
      <c r="H223" s="14" t="str">
        <f>IF($A223="","",IF(COUNTIF('Ausgaben'!$L$3:$L$502,$A223)&gt;0,"ausgegeben","verfügbar"))</f>
        <v/>
      </c>
      <c r="I223" s="14" t="str">
        <f>IF($A223="","",IFERROR(INDEX('Ausgaben'!$C$3:$C$502,MATCH($A223,'Ausgaben'!$L$3:$L$502,0)),""))</f>
        <v/>
      </c>
      <c r="J223" s="14" t="str">
        <f>IF($A223="","",IF($F223="","",IF($F223&lt;=TODAY(),"fällig",IF($F223&lt;=TODAY()+30,"in 30 Tagen",""))))</f>
        <v/>
      </c>
      <c r="K223" s="12"/>
    </row>
    <row r="224" spans="1:11" x14ac:dyDescent="0.25">
      <c r="A224" s="12"/>
      <c r="B224" s="12"/>
      <c r="C224" s="12"/>
      <c r="D224" s="12"/>
      <c r="E224" s="12"/>
      <c r="F224" s="13"/>
      <c r="G224" s="13"/>
      <c r="H224" s="14" t="str">
        <f>IF($A224="","",IF(COUNTIF('Ausgaben'!$L$3:$L$502,$A224)&gt;0,"ausgegeben","verfügbar"))</f>
        <v/>
      </c>
      <c r="I224" s="14" t="str">
        <f>IF($A224="","",IFERROR(INDEX('Ausgaben'!$C$3:$C$502,MATCH($A224,'Ausgaben'!$L$3:$L$502,0)),""))</f>
        <v/>
      </c>
      <c r="J224" s="14" t="str">
        <f>IF($A224="","",IF($F224="","",IF($F224&lt;=TODAY(),"fällig",IF($F224&lt;=TODAY()+30,"in 30 Tagen",""))))</f>
        <v/>
      </c>
      <c r="K224" s="12"/>
    </row>
    <row r="225" spans="1:11" x14ac:dyDescent="0.25">
      <c r="A225" s="12"/>
      <c r="B225" s="12"/>
      <c r="C225" s="12"/>
      <c r="D225" s="12"/>
      <c r="E225" s="12"/>
      <c r="F225" s="13"/>
      <c r="G225" s="13"/>
      <c r="H225" s="14" t="str">
        <f>IF($A225="","",IF(COUNTIF('Ausgaben'!$L$3:$L$502,$A225)&gt;0,"ausgegeben","verfügbar"))</f>
        <v/>
      </c>
      <c r="I225" s="14" t="str">
        <f>IF($A225="","",IFERROR(INDEX('Ausgaben'!$C$3:$C$502,MATCH($A225,'Ausgaben'!$L$3:$L$502,0)),""))</f>
        <v/>
      </c>
      <c r="J225" s="14" t="str">
        <f>IF($A225="","",IF($F225="","",IF($F225&lt;=TODAY(),"fällig",IF($F225&lt;=TODAY()+30,"in 30 Tagen",""))))</f>
        <v/>
      </c>
      <c r="K225" s="12"/>
    </row>
    <row r="226" spans="1:11" x14ac:dyDescent="0.25">
      <c r="A226" s="12"/>
      <c r="B226" s="12"/>
      <c r="C226" s="12"/>
      <c r="D226" s="12"/>
      <c r="E226" s="12"/>
      <c r="F226" s="13"/>
      <c r="G226" s="13"/>
      <c r="H226" s="14" t="str">
        <f>IF($A226="","",IF(COUNTIF('Ausgaben'!$L$3:$L$502,$A226)&gt;0,"ausgegeben","verfügbar"))</f>
        <v/>
      </c>
      <c r="I226" s="14" t="str">
        <f>IF($A226="","",IFERROR(INDEX('Ausgaben'!$C$3:$C$502,MATCH($A226,'Ausgaben'!$L$3:$L$502,0)),""))</f>
        <v/>
      </c>
      <c r="J226" s="14" t="str">
        <f>IF($A226="","",IF($F226="","",IF($F226&lt;=TODAY(),"fällig",IF($F226&lt;=TODAY()+30,"in 30 Tagen",""))))</f>
        <v/>
      </c>
      <c r="K226" s="12"/>
    </row>
    <row r="227" spans="1:11" x14ac:dyDescent="0.25">
      <c r="A227" s="12"/>
      <c r="B227" s="12"/>
      <c r="C227" s="12"/>
      <c r="D227" s="12"/>
      <c r="E227" s="12"/>
      <c r="F227" s="13"/>
      <c r="G227" s="13"/>
      <c r="H227" s="14" t="str">
        <f>IF($A227="","",IF(COUNTIF('Ausgaben'!$L$3:$L$502,$A227)&gt;0,"ausgegeben","verfügbar"))</f>
        <v/>
      </c>
      <c r="I227" s="14" t="str">
        <f>IF($A227="","",IFERROR(INDEX('Ausgaben'!$C$3:$C$502,MATCH($A227,'Ausgaben'!$L$3:$L$502,0)),""))</f>
        <v/>
      </c>
      <c r="J227" s="14" t="str">
        <f>IF($A227="","",IF($F227="","",IF($F227&lt;=TODAY(),"fällig",IF($F227&lt;=TODAY()+30,"in 30 Tagen",""))))</f>
        <v/>
      </c>
      <c r="K227" s="12"/>
    </row>
    <row r="228" spans="1:11" x14ac:dyDescent="0.25">
      <c r="A228" s="12"/>
      <c r="B228" s="12"/>
      <c r="C228" s="12"/>
      <c r="D228" s="12"/>
      <c r="E228" s="12"/>
      <c r="F228" s="13"/>
      <c r="G228" s="13"/>
      <c r="H228" s="14" t="str">
        <f>IF($A228="","",IF(COUNTIF('Ausgaben'!$L$3:$L$502,$A228)&gt;0,"ausgegeben","verfügbar"))</f>
        <v/>
      </c>
      <c r="I228" s="14" t="str">
        <f>IF($A228="","",IFERROR(INDEX('Ausgaben'!$C$3:$C$502,MATCH($A228,'Ausgaben'!$L$3:$L$502,0)),""))</f>
        <v/>
      </c>
      <c r="J228" s="14" t="str">
        <f>IF($A228="","",IF($F228="","",IF($F228&lt;=TODAY(),"fällig",IF($F228&lt;=TODAY()+30,"in 30 Tagen",""))))</f>
        <v/>
      </c>
      <c r="K228" s="12"/>
    </row>
    <row r="229" spans="1:11" x14ac:dyDescent="0.25">
      <c r="A229" s="12"/>
      <c r="B229" s="12"/>
      <c r="C229" s="12"/>
      <c r="D229" s="12"/>
      <c r="E229" s="12"/>
      <c r="F229" s="13"/>
      <c r="G229" s="13"/>
      <c r="H229" s="14" t="str">
        <f>IF($A229="","",IF(COUNTIF('Ausgaben'!$L$3:$L$502,$A229)&gt;0,"ausgegeben","verfügbar"))</f>
        <v/>
      </c>
      <c r="I229" s="14" t="str">
        <f>IF($A229="","",IFERROR(INDEX('Ausgaben'!$C$3:$C$502,MATCH($A229,'Ausgaben'!$L$3:$L$502,0)),""))</f>
        <v/>
      </c>
      <c r="J229" s="14" t="str">
        <f>IF($A229="","",IF($F229="","",IF($F229&lt;=TODAY(),"fällig",IF($F229&lt;=TODAY()+30,"in 30 Tagen",""))))</f>
        <v/>
      </c>
      <c r="K229" s="12"/>
    </row>
    <row r="230" spans="1:11" x14ac:dyDescent="0.25">
      <c r="A230" s="12"/>
      <c r="B230" s="12"/>
      <c r="C230" s="12"/>
      <c r="D230" s="12"/>
      <c r="E230" s="12"/>
      <c r="F230" s="13"/>
      <c r="G230" s="13"/>
      <c r="H230" s="14" t="str">
        <f>IF($A230="","",IF(COUNTIF('Ausgaben'!$L$3:$L$502,$A230)&gt;0,"ausgegeben","verfügbar"))</f>
        <v/>
      </c>
      <c r="I230" s="14" t="str">
        <f>IF($A230="","",IFERROR(INDEX('Ausgaben'!$C$3:$C$502,MATCH($A230,'Ausgaben'!$L$3:$L$502,0)),""))</f>
        <v/>
      </c>
      <c r="J230" s="14" t="str">
        <f>IF($A230="","",IF($F230="","",IF($F230&lt;=TODAY(),"fällig",IF($F230&lt;=TODAY()+30,"in 30 Tagen",""))))</f>
        <v/>
      </c>
      <c r="K230" s="12"/>
    </row>
    <row r="231" spans="1:11" x14ac:dyDescent="0.25">
      <c r="A231" s="12"/>
      <c r="B231" s="12"/>
      <c r="C231" s="12"/>
      <c r="D231" s="12"/>
      <c r="E231" s="12"/>
      <c r="F231" s="13"/>
      <c r="G231" s="13"/>
      <c r="H231" s="14" t="str">
        <f>IF($A231="","",IF(COUNTIF('Ausgaben'!$L$3:$L$502,$A231)&gt;0,"ausgegeben","verfügbar"))</f>
        <v/>
      </c>
      <c r="I231" s="14" t="str">
        <f>IF($A231="","",IFERROR(INDEX('Ausgaben'!$C$3:$C$502,MATCH($A231,'Ausgaben'!$L$3:$L$502,0)),""))</f>
        <v/>
      </c>
      <c r="J231" s="14" t="str">
        <f>IF($A231="","",IF($F231="","",IF($F231&lt;=TODAY(),"fällig",IF($F231&lt;=TODAY()+30,"in 30 Tagen",""))))</f>
        <v/>
      </c>
      <c r="K231" s="12"/>
    </row>
    <row r="232" spans="1:11" x14ac:dyDescent="0.25">
      <c r="A232" s="12"/>
      <c r="B232" s="12"/>
      <c r="C232" s="12"/>
      <c r="D232" s="12"/>
      <c r="E232" s="12"/>
      <c r="F232" s="13"/>
      <c r="G232" s="13"/>
      <c r="H232" s="14" t="str">
        <f>IF($A232="","",IF(COUNTIF('Ausgaben'!$L$3:$L$502,$A232)&gt;0,"ausgegeben","verfügbar"))</f>
        <v/>
      </c>
      <c r="I232" s="14" t="str">
        <f>IF($A232="","",IFERROR(INDEX('Ausgaben'!$C$3:$C$502,MATCH($A232,'Ausgaben'!$L$3:$L$502,0)),""))</f>
        <v/>
      </c>
      <c r="J232" s="14" t="str">
        <f>IF($A232="","",IF($F232="","",IF($F232&lt;=TODAY(),"fällig",IF($F232&lt;=TODAY()+30,"in 30 Tagen",""))))</f>
        <v/>
      </c>
      <c r="K232" s="12"/>
    </row>
    <row r="233" spans="1:11" x14ac:dyDescent="0.25">
      <c r="A233" s="12"/>
      <c r="B233" s="12"/>
      <c r="C233" s="12"/>
      <c r="D233" s="12"/>
      <c r="E233" s="12"/>
      <c r="F233" s="13"/>
      <c r="G233" s="13"/>
      <c r="H233" s="14" t="str">
        <f>IF($A233="","",IF(COUNTIF('Ausgaben'!$L$3:$L$502,$A233)&gt;0,"ausgegeben","verfügbar"))</f>
        <v/>
      </c>
      <c r="I233" s="14" t="str">
        <f>IF($A233="","",IFERROR(INDEX('Ausgaben'!$C$3:$C$502,MATCH($A233,'Ausgaben'!$L$3:$L$502,0)),""))</f>
        <v/>
      </c>
      <c r="J233" s="14" t="str">
        <f>IF($A233="","",IF($F233="","",IF($F233&lt;=TODAY(),"fällig",IF($F233&lt;=TODAY()+30,"in 30 Tagen",""))))</f>
        <v/>
      </c>
      <c r="K233" s="12"/>
    </row>
    <row r="234" spans="1:11" x14ac:dyDescent="0.25">
      <c r="A234" s="12"/>
      <c r="B234" s="12"/>
      <c r="C234" s="12"/>
      <c r="D234" s="12"/>
      <c r="E234" s="12"/>
      <c r="F234" s="13"/>
      <c r="G234" s="13"/>
      <c r="H234" s="14" t="str">
        <f>IF($A234="","",IF(COUNTIF('Ausgaben'!$L$3:$L$502,$A234)&gt;0,"ausgegeben","verfügbar"))</f>
        <v/>
      </c>
      <c r="I234" s="14" t="str">
        <f>IF($A234="","",IFERROR(INDEX('Ausgaben'!$C$3:$C$502,MATCH($A234,'Ausgaben'!$L$3:$L$502,0)),""))</f>
        <v/>
      </c>
      <c r="J234" s="14" t="str">
        <f>IF($A234="","",IF($F234="","",IF($F234&lt;=TODAY(),"fällig",IF($F234&lt;=TODAY()+30,"in 30 Tagen",""))))</f>
        <v/>
      </c>
      <c r="K234" s="12"/>
    </row>
    <row r="235" spans="1:11" x14ac:dyDescent="0.25">
      <c r="A235" s="12"/>
      <c r="B235" s="12"/>
      <c r="C235" s="12"/>
      <c r="D235" s="12"/>
      <c r="E235" s="12"/>
      <c r="F235" s="13"/>
      <c r="G235" s="13"/>
      <c r="H235" s="14" t="str">
        <f>IF($A235="","",IF(COUNTIF('Ausgaben'!$L$3:$L$502,$A235)&gt;0,"ausgegeben","verfügbar"))</f>
        <v/>
      </c>
      <c r="I235" s="14" t="str">
        <f>IF($A235="","",IFERROR(INDEX('Ausgaben'!$C$3:$C$502,MATCH($A235,'Ausgaben'!$L$3:$L$502,0)),""))</f>
        <v/>
      </c>
      <c r="J235" s="14" t="str">
        <f>IF($A235="","",IF($F235="","",IF($F235&lt;=TODAY(),"fällig",IF($F235&lt;=TODAY()+30,"in 30 Tagen",""))))</f>
        <v/>
      </c>
      <c r="K235" s="12"/>
    </row>
    <row r="236" spans="1:11" x14ac:dyDescent="0.25">
      <c r="A236" s="12"/>
      <c r="B236" s="12"/>
      <c r="C236" s="12"/>
      <c r="D236" s="12"/>
      <c r="E236" s="12"/>
      <c r="F236" s="13"/>
      <c r="G236" s="13"/>
      <c r="H236" s="14" t="str">
        <f>IF($A236="","",IF(COUNTIF('Ausgaben'!$L$3:$L$502,$A236)&gt;0,"ausgegeben","verfügbar"))</f>
        <v/>
      </c>
      <c r="I236" s="14" t="str">
        <f>IF($A236="","",IFERROR(INDEX('Ausgaben'!$C$3:$C$502,MATCH($A236,'Ausgaben'!$L$3:$L$502,0)),""))</f>
        <v/>
      </c>
      <c r="J236" s="14" t="str">
        <f>IF($A236="","",IF($F236="","",IF($F236&lt;=TODAY(),"fällig",IF($F236&lt;=TODAY()+30,"in 30 Tagen",""))))</f>
        <v/>
      </c>
      <c r="K236" s="12"/>
    </row>
    <row r="237" spans="1:11" x14ac:dyDescent="0.25">
      <c r="A237" s="12"/>
      <c r="B237" s="12"/>
      <c r="C237" s="12"/>
      <c r="D237" s="12"/>
      <c r="E237" s="12"/>
      <c r="F237" s="13"/>
      <c r="G237" s="13"/>
      <c r="H237" s="14" t="str">
        <f>IF($A237="","",IF(COUNTIF('Ausgaben'!$L$3:$L$502,$A237)&gt;0,"ausgegeben","verfügbar"))</f>
        <v/>
      </c>
      <c r="I237" s="14" t="str">
        <f>IF($A237="","",IFERROR(INDEX('Ausgaben'!$C$3:$C$502,MATCH($A237,'Ausgaben'!$L$3:$L$502,0)),""))</f>
        <v/>
      </c>
      <c r="J237" s="14" t="str">
        <f>IF($A237="","",IF($F237="","",IF($F237&lt;=TODAY(),"fällig",IF($F237&lt;=TODAY()+30,"in 30 Tagen",""))))</f>
        <v/>
      </c>
      <c r="K237" s="12"/>
    </row>
    <row r="238" spans="1:11" x14ac:dyDescent="0.25">
      <c r="A238" s="12"/>
      <c r="B238" s="12"/>
      <c r="C238" s="12"/>
      <c r="D238" s="12"/>
      <c r="E238" s="12"/>
      <c r="F238" s="13"/>
      <c r="G238" s="13"/>
      <c r="H238" s="14" t="str">
        <f>IF($A238="","",IF(COUNTIF('Ausgaben'!$L$3:$L$502,$A238)&gt;0,"ausgegeben","verfügbar"))</f>
        <v/>
      </c>
      <c r="I238" s="14" t="str">
        <f>IF($A238="","",IFERROR(INDEX('Ausgaben'!$C$3:$C$502,MATCH($A238,'Ausgaben'!$L$3:$L$502,0)),""))</f>
        <v/>
      </c>
      <c r="J238" s="14" t="str">
        <f>IF($A238="","",IF($F238="","",IF($F238&lt;=TODAY(),"fällig",IF($F238&lt;=TODAY()+30,"in 30 Tagen",""))))</f>
        <v/>
      </c>
      <c r="K238" s="12"/>
    </row>
    <row r="239" spans="1:11" x14ac:dyDescent="0.25">
      <c r="A239" s="12"/>
      <c r="B239" s="12"/>
      <c r="C239" s="12"/>
      <c r="D239" s="12"/>
      <c r="E239" s="12"/>
      <c r="F239" s="13"/>
      <c r="G239" s="13"/>
      <c r="H239" s="14" t="str">
        <f>IF($A239="","",IF(COUNTIF('Ausgaben'!$L$3:$L$502,$A239)&gt;0,"ausgegeben","verfügbar"))</f>
        <v/>
      </c>
      <c r="I239" s="14" t="str">
        <f>IF($A239="","",IFERROR(INDEX('Ausgaben'!$C$3:$C$502,MATCH($A239,'Ausgaben'!$L$3:$L$502,0)),""))</f>
        <v/>
      </c>
      <c r="J239" s="14" t="str">
        <f>IF($A239="","",IF($F239="","",IF($F239&lt;=TODAY(),"fällig",IF($F239&lt;=TODAY()+30,"in 30 Tagen",""))))</f>
        <v/>
      </c>
      <c r="K239" s="12"/>
    </row>
    <row r="240" spans="1:11" x14ac:dyDescent="0.25">
      <c r="A240" s="12"/>
      <c r="B240" s="12"/>
      <c r="C240" s="12"/>
      <c r="D240" s="12"/>
      <c r="E240" s="12"/>
      <c r="F240" s="13"/>
      <c r="G240" s="13"/>
      <c r="H240" s="14" t="str">
        <f>IF($A240="","",IF(COUNTIF('Ausgaben'!$L$3:$L$502,$A240)&gt;0,"ausgegeben","verfügbar"))</f>
        <v/>
      </c>
      <c r="I240" s="14" t="str">
        <f>IF($A240="","",IFERROR(INDEX('Ausgaben'!$C$3:$C$502,MATCH($A240,'Ausgaben'!$L$3:$L$502,0)),""))</f>
        <v/>
      </c>
      <c r="J240" s="14" t="str">
        <f>IF($A240="","",IF($F240="","",IF($F240&lt;=TODAY(),"fällig",IF($F240&lt;=TODAY()+30,"in 30 Tagen",""))))</f>
        <v/>
      </c>
      <c r="K240" s="12"/>
    </row>
    <row r="241" spans="1:11" x14ac:dyDescent="0.25">
      <c r="A241" s="12"/>
      <c r="B241" s="12"/>
      <c r="C241" s="12"/>
      <c r="D241" s="12"/>
      <c r="E241" s="12"/>
      <c r="F241" s="13"/>
      <c r="G241" s="13"/>
      <c r="H241" s="14" t="str">
        <f>IF($A241="","",IF(COUNTIF('Ausgaben'!$L$3:$L$502,$A241)&gt;0,"ausgegeben","verfügbar"))</f>
        <v/>
      </c>
      <c r="I241" s="14" t="str">
        <f>IF($A241="","",IFERROR(INDEX('Ausgaben'!$C$3:$C$502,MATCH($A241,'Ausgaben'!$L$3:$L$502,0)),""))</f>
        <v/>
      </c>
      <c r="J241" s="14" t="str">
        <f>IF($A241="","",IF($F241="","",IF($F241&lt;=TODAY(),"fällig",IF($F241&lt;=TODAY()+30,"in 30 Tagen",""))))</f>
        <v/>
      </c>
      <c r="K241" s="12"/>
    </row>
    <row r="242" spans="1:11" x14ac:dyDescent="0.25">
      <c r="A242" s="12"/>
      <c r="B242" s="12"/>
      <c r="C242" s="12"/>
      <c r="D242" s="12"/>
      <c r="E242" s="12"/>
      <c r="F242" s="13"/>
      <c r="G242" s="13"/>
      <c r="H242" s="14" t="str">
        <f>IF($A242="","",IF(COUNTIF('Ausgaben'!$L$3:$L$502,$A242)&gt;0,"ausgegeben","verfügbar"))</f>
        <v/>
      </c>
      <c r="I242" s="14" t="str">
        <f>IF($A242="","",IFERROR(INDEX('Ausgaben'!$C$3:$C$502,MATCH($A242,'Ausgaben'!$L$3:$L$502,0)),""))</f>
        <v/>
      </c>
      <c r="J242" s="14" t="str">
        <f>IF($A242="","",IF($F242="","",IF($F242&lt;=TODAY(),"fällig",IF($F242&lt;=TODAY()+30,"in 30 Tagen",""))))</f>
        <v/>
      </c>
      <c r="K242" s="12"/>
    </row>
    <row r="243" spans="1:11" x14ac:dyDescent="0.25">
      <c r="A243" s="12"/>
      <c r="B243" s="12"/>
      <c r="C243" s="12"/>
      <c r="D243" s="12"/>
      <c r="E243" s="12"/>
      <c r="F243" s="13"/>
      <c r="G243" s="13"/>
      <c r="H243" s="14" t="str">
        <f>IF($A243="","",IF(COUNTIF('Ausgaben'!$L$3:$L$502,$A243)&gt;0,"ausgegeben","verfügbar"))</f>
        <v/>
      </c>
      <c r="I243" s="14" t="str">
        <f>IF($A243="","",IFERROR(INDEX('Ausgaben'!$C$3:$C$502,MATCH($A243,'Ausgaben'!$L$3:$L$502,0)),""))</f>
        <v/>
      </c>
      <c r="J243" s="14" t="str">
        <f>IF($A243="","",IF($F243="","",IF($F243&lt;=TODAY(),"fällig",IF($F243&lt;=TODAY()+30,"in 30 Tagen",""))))</f>
        <v/>
      </c>
      <c r="K243" s="12"/>
    </row>
    <row r="244" spans="1:11" x14ac:dyDescent="0.25">
      <c r="A244" s="12"/>
      <c r="B244" s="12"/>
      <c r="C244" s="12"/>
      <c r="D244" s="12"/>
      <c r="E244" s="12"/>
      <c r="F244" s="13"/>
      <c r="G244" s="13"/>
      <c r="H244" s="14" t="str">
        <f>IF($A244="","",IF(COUNTIF('Ausgaben'!$L$3:$L$502,$A244)&gt;0,"ausgegeben","verfügbar"))</f>
        <v/>
      </c>
      <c r="I244" s="14" t="str">
        <f>IF($A244="","",IFERROR(INDEX('Ausgaben'!$C$3:$C$502,MATCH($A244,'Ausgaben'!$L$3:$L$502,0)),""))</f>
        <v/>
      </c>
      <c r="J244" s="14" t="str">
        <f>IF($A244="","",IF($F244="","",IF($F244&lt;=TODAY(),"fällig",IF($F244&lt;=TODAY()+30,"in 30 Tagen",""))))</f>
        <v/>
      </c>
      <c r="K244" s="12"/>
    </row>
    <row r="245" spans="1:11" x14ac:dyDescent="0.25">
      <c r="A245" s="12"/>
      <c r="B245" s="12"/>
      <c r="C245" s="12"/>
      <c r="D245" s="12"/>
      <c r="E245" s="12"/>
      <c r="F245" s="13"/>
      <c r="G245" s="13"/>
      <c r="H245" s="14" t="str">
        <f>IF($A245="","",IF(COUNTIF('Ausgaben'!$L$3:$L$502,$A245)&gt;0,"ausgegeben","verfügbar"))</f>
        <v/>
      </c>
      <c r="I245" s="14" t="str">
        <f>IF($A245="","",IFERROR(INDEX('Ausgaben'!$C$3:$C$502,MATCH($A245,'Ausgaben'!$L$3:$L$502,0)),""))</f>
        <v/>
      </c>
      <c r="J245" s="14" t="str">
        <f>IF($A245="","",IF($F245="","",IF($F245&lt;=TODAY(),"fällig",IF($F245&lt;=TODAY()+30,"in 30 Tagen",""))))</f>
        <v/>
      </c>
      <c r="K245" s="12"/>
    </row>
    <row r="246" spans="1:11" x14ac:dyDescent="0.25">
      <c r="A246" s="12"/>
      <c r="B246" s="12"/>
      <c r="C246" s="12"/>
      <c r="D246" s="12"/>
      <c r="E246" s="12"/>
      <c r="F246" s="13"/>
      <c r="G246" s="13"/>
      <c r="H246" s="14" t="str">
        <f>IF($A246="","",IF(COUNTIF('Ausgaben'!$L$3:$L$502,$A246)&gt;0,"ausgegeben","verfügbar"))</f>
        <v/>
      </c>
      <c r="I246" s="14" t="str">
        <f>IF($A246="","",IFERROR(INDEX('Ausgaben'!$C$3:$C$502,MATCH($A246,'Ausgaben'!$L$3:$L$502,0)),""))</f>
        <v/>
      </c>
      <c r="J246" s="14" t="str">
        <f>IF($A246="","",IF($F246="","",IF($F246&lt;=TODAY(),"fällig",IF($F246&lt;=TODAY()+30,"in 30 Tagen",""))))</f>
        <v/>
      </c>
      <c r="K246" s="12"/>
    </row>
    <row r="247" spans="1:11" x14ac:dyDescent="0.25">
      <c r="A247" s="12"/>
      <c r="B247" s="12"/>
      <c r="C247" s="12"/>
      <c r="D247" s="12"/>
      <c r="E247" s="12"/>
      <c r="F247" s="13"/>
      <c r="G247" s="13"/>
      <c r="H247" s="14" t="str">
        <f>IF($A247="","",IF(COUNTIF('Ausgaben'!$L$3:$L$502,$A247)&gt;0,"ausgegeben","verfügbar"))</f>
        <v/>
      </c>
      <c r="I247" s="14" t="str">
        <f>IF($A247="","",IFERROR(INDEX('Ausgaben'!$C$3:$C$502,MATCH($A247,'Ausgaben'!$L$3:$L$502,0)),""))</f>
        <v/>
      </c>
      <c r="J247" s="14" t="str">
        <f>IF($A247="","",IF($F247="","",IF($F247&lt;=TODAY(),"fällig",IF($F247&lt;=TODAY()+30,"in 30 Tagen",""))))</f>
        <v/>
      </c>
      <c r="K247" s="12"/>
    </row>
    <row r="248" spans="1:11" x14ac:dyDescent="0.25">
      <c r="A248" s="12"/>
      <c r="B248" s="12"/>
      <c r="C248" s="12"/>
      <c r="D248" s="12"/>
      <c r="E248" s="12"/>
      <c r="F248" s="13"/>
      <c r="G248" s="13"/>
      <c r="H248" s="14" t="str">
        <f>IF($A248="","",IF(COUNTIF('Ausgaben'!$L$3:$L$502,$A248)&gt;0,"ausgegeben","verfügbar"))</f>
        <v/>
      </c>
      <c r="I248" s="14" t="str">
        <f>IF($A248="","",IFERROR(INDEX('Ausgaben'!$C$3:$C$502,MATCH($A248,'Ausgaben'!$L$3:$L$502,0)),""))</f>
        <v/>
      </c>
      <c r="J248" s="14" t="str">
        <f>IF($A248="","",IF($F248="","",IF($F248&lt;=TODAY(),"fällig",IF($F248&lt;=TODAY()+30,"in 30 Tagen",""))))</f>
        <v/>
      </c>
      <c r="K248" s="12"/>
    </row>
    <row r="249" spans="1:11" x14ac:dyDescent="0.25">
      <c r="A249" s="12"/>
      <c r="B249" s="12"/>
      <c r="C249" s="12"/>
      <c r="D249" s="12"/>
      <c r="E249" s="12"/>
      <c r="F249" s="13"/>
      <c r="G249" s="13"/>
      <c r="H249" s="14" t="str">
        <f>IF($A249="","",IF(COUNTIF('Ausgaben'!$L$3:$L$502,$A249)&gt;0,"ausgegeben","verfügbar"))</f>
        <v/>
      </c>
      <c r="I249" s="14" t="str">
        <f>IF($A249="","",IFERROR(INDEX('Ausgaben'!$C$3:$C$502,MATCH($A249,'Ausgaben'!$L$3:$L$502,0)),""))</f>
        <v/>
      </c>
      <c r="J249" s="14" t="str">
        <f>IF($A249="","",IF($F249="","",IF($F249&lt;=TODAY(),"fällig",IF($F249&lt;=TODAY()+30,"in 30 Tagen",""))))</f>
        <v/>
      </c>
      <c r="K249" s="12"/>
    </row>
    <row r="250" spans="1:11" x14ac:dyDescent="0.25">
      <c r="A250" s="12"/>
      <c r="B250" s="12"/>
      <c r="C250" s="12"/>
      <c r="D250" s="12"/>
      <c r="E250" s="12"/>
      <c r="F250" s="13"/>
      <c r="G250" s="13"/>
      <c r="H250" s="14" t="str">
        <f>IF($A250="","",IF(COUNTIF('Ausgaben'!$L$3:$L$502,$A250)&gt;0,"ausgegeben","verfügbar"))</f>
        <v/>
      </c>
      <c r="I250" s="14" t="str">
        <f>IF($A250="","",IFERROR(INDEX('Ausgaben'!$C$3:$C$502,MATCH($A250,'Ausgaben'!$L$3:$L$502,0)),""))</f>
        <v/>
      </c>
      <c r="J250" s="14" t="str">
        <f>IF($A250="","",IF($F250="","",IF($F250&lt;=TODAY(),"fällig",IF($F250&lt;=TODAY()+30,"in 30 Tagen",""))))</f>
        <v/>
      </c>
      <c r="K250" s="12"/>
    </row>
    <row r="251" spans="1:11" x14ac:dyDescent="0.25">
      <c r="A251" s="12"/>
      <c r="B251" s="12"/>
      <c r="C251" s="12"/>
      <c r="D251" s="12"/>
      <c r="E251" s="12"/>
      <c r="F251" s="13"/>
      <c r="G251" s="13"/>
      <c r="H251" s="14" t="str">
        <f>IF($A251="","",IF(COUNTIF('Ausgaben'!$L$3:$L$502,$A251)&gt;0,"ausgegeben","verfügbar"))</f>
        <v/>
      </c>
      <c r="I251" s="14" t="str">
        <f>IF($A251="","",IFERROR(INDEX('Ausgaben'!$C$3:$C$502,MATCH($A251,'Ausgaben'!$L$3:$L$502,0)),""))</f>
        <v/>
      </c>
      <c r="J251" s="14" t="str">
        <f>IF($A251="","",IF($F251="","",IF($F251&lt;=TODAY(),"fällig",IF($F251&lt;=TODAY()+30,"in 30 Tagen",""))))</f>
        <v/>
      </c>
      <c r="K251" s="12"/>
    </row>
    <row r="252" spans="1:11" x14ac:dyDescent="0.25">
      <c r="A252" s="12"/>
      <c r="B252" s="12"/>
      <c r="C252" s="12"/>
      <c r="D252" s="12"/>
      <c r="E252" s="12"/>
      <c r="F252" s="13"/>
      <c r="G252" s="13"/>
      <c r="H252" s="14" t="str">
        <f>IF($A252="","",IF(COUNTIF('Ausgaben'!$L$3:$L$502,$A252)&gt;0,"ausgegeben","verfügbar"))</f>
        <v/>
      </c>
      <c r="I252" s="14" t="str">
        <f>IF($A252="","",IFERROR(INDEX('Ausgaben'!$C$3:$C$502,MATCH($A252,'Ausgaben'!$L$3:$L$502,0)),""))</f>
        <v/>
      </c>
      <c r="J252" s="14" t="str">
        <f>IF($A252="","",IF($F252="","",IF($F252&lt;=TODAY(),"fällig",IF($F252&lt;=TODAY()+30,"in 30 Tagen",""))))</f>
        <v/>
      </c>
      <c r="K252" s="12"/>
    </row>
    <row r="253" spans="1:11" x14ac:dyDescent="0.25">
      <c r="A253" s="12"/>
      <c r="B253" s="12"/>
      <c r="C253" s="12"/>
      <c r="D253" s="12"/>
      <c r="E253" s="12"/>
      <c r="F253" s="13"/>
      <c r="G253" s="13"/>
      <c r="H253" s="14" t="str">
        <f>IF($A253="","",IF(COUNTIF('Ausgaben'!$L$3:$L$502,$A253)&gt;0,"ausgegeben","verfügbar"))</f>
        <v/>
      </c>
      <c r="I253" s="14" t="str">
        <f>IF($A253="","",IFERROR(INDEX('Ausgaben'!$C$3:$C$502,MATCH($A253,'Ausgaben'!$L$3:$L$502,0)),""))</f>
        <v/>
      </c>
      <c r="J253" s="14" t="str">
        <f>IF($A253="","",IF($F253="","",IF($F253&lt;=TODAY(),"fällig",IF($F253&lt;=TODAY()+30,"in 30 Tagen",""))))</f>
        <v/>
      </c>
      <c r="K253" s="12"/>
    </row>
    <row r="254" spans="1:11" x14ac:dyDescent="0.25">
      <c r="A254" s="12"/>
      <c r="B254" s="12"/>
      <c r="C254" s="12"/>
      <c r="D254" s="12"/>
      <c r="E254" s="12"/>
      <c r="F254" s="13"/>
      <c r="G254" s="13"/>
      <c r="H254" s="14" t="str">
        <f>IF($A254="","",IF(COUNTIF('Ausgaben'!$L$3:$L$502,$A254)&gt;0,"ausgegeben","verfügbar"))</f>
        <v/>
      </c>
      <c r="I254" s="14" t="str">
        <f>IF($A254="","",IFERROR(INDEX('Ausgaben'!$C$3:$C$502,MATCH($A254,'Ausgaben'!$L$3:$L$502,0)),""))</f>
        <v/>
      </c>
      <c r="J254" s="14" t="str">
        <f>IF($A254="","",IF($F254="","",IF($F254&lt;=TODAY(),"fällig",IF($F254&lt;=TODAY()+30,"in 30 Tagen",""))))</f>
        <v/>
      </c>
      <c r="K254" s="12"/>
    </row>
    <row r="255" spans="1:11" x14ac:dyDescent="0.25">
      <c r="A255" s="12"/>
      <c r="B255" s="12"/>
      <c r="C255" s="12"/>
      <c r="D255" s="12"/>
      <c r="E255" s="12"/>
      <c r="F255" s="13"/>
      <c r="G255" s="13"/>
      <c r="H255" s="14" t="str">
        <f>IF($A255="","",IF(COUNTIF('Ausgaben'!$L$3:$L$502,$A255)&gt;0,"ausgegeben","verfügbar"))</f>
        <v/>
      </c>
      <c r="I255" s="14" t="str">
        <f>IF($A255="","",IFERROR(INDEX('Ausgaben'!$C$3:$C$502,MATCH($A255,'Ausgaben'!$L$3:$L$502,0)),""))</f>
        <v/>
      </c>
      <c r="J255" s="14" t="str">
        <f>IF($A255="","",IF($F255="","",IF($F255&lt;=TODAY(),"fällig",IF($F255&lt;=TODAY()+30,"in 30 Tagen",""))))</f>
        <v/>
      </c>
      <c r="K255" s="12"/>
    </row>
    <row r="256" spans="1:11" x14ac:dyDescent="0.25">
      <c r="A256" s="12"/>
      <c r="B256" s="12"/>
      <c r="C256" s="12"/>
      <c r="D256" s="12"/>
      <c r="E256" s="12"/>
      <c r="F256" s="13"/>
      <c r="G256" s="13"/>
      <c r="H256" s="14" t="str">
        <f>IF($A256="","",IF(COUNTIF('Ausgaben'!$L$3:$L$502,$A256)&gt;0,"ausgegeben","verfügbar"))</f>
        <v/>
      </c>
      <c r="I256" s="14" t="str">
        <f>IF($A256="","",IFERROR(INDEX('Ausgaben'!$C$3:$C$502,MATCH($A256,'Ausgaben'!$L$3:$L$502,0)),""))</f>
        <v/>
      </c>
      <c r="J256" s="14" t="str">
        <f>IF($A256="","",IF($F256="","",IF($F256&lt;=TODAY(),"fällig",IF($F256&lt;=TODAY()+30,"in 30 Tagen",""))))</f>
        <v/>
      </c>
      <c r="K256" s="12"/>
    </row>
    <row r="257" spans="1:11" x14ac:dyDescent="0.25">
      <c r="A257" s="12"/>
      <c r="B257" s="12"/>
      <c r="C257" s="12"/>
      <c r="D257" s="12"/>
      <c r="E257" s="12"/>
      <c r="F257" s="13"/>
      <c r="G257" s="13"/>
      <c r="H257" s="14" t="str">
        <f>IF($A257="","",IF(COUNTIF('Ausgaben'!$L$3:$L$502,$A257)&gt;0,"ausgegeben","verfügbar"))</f>
        <v/>
      </c>
      <c r="I257" s="14" t="str">
        <f>IF($A257="","",IFERROR(INDEX('Ausgaben'!$C$3:$C$502,MATCH($A257,'Ausgaben'!$L$3:$L$502,0)),""))</f>
        <v/>
      </c>
      <c r="J257" s="14" t="str">
        <f>IF($A257="","",IF($F257="","",IF($F257&lt;=TODAY(),"fällig",IF($F257&lt;=TODAY()+30,"in 30 Tagen",""))))</f>
        <v/>
      </c>
      <c r="K257" s="12"/>
    </row>
    <row r="258" spans="1:11" x14ac:dyDescent="0.25">
      <c r="A258" s="12"/>
      <c r="B258" s="12"/>
      <c r="C258" s="12"/>
      <c r="D258" s="12"/>
      <c r="E258" s="12"/>
      <c r="F258" s="13"/>
      <c r="G258" s="13"/>
      <c r="H258" s="14" t="str">
        <f>IF($A258="","",IF(COUNTIF('Ausgaben'!$L$3:$L$502,$A258)&gt;0,"ausgegeben","verfügbar"))</f>
        <v/>
      </c>
      <c r="I258" s="14" t="str">
        <f>IF($A258="","",IFERROR(INDEX('Ausgaben'!$C$3:$C$502,MATCH($A258,'Ausgaben'!$L$3:$L$502,0)),""))</f>
        <v/>
      </c>
      <c r="J258" s="14" t="str">
        <f>IF($A258="","",IF($F258="","",IF($F258&lt;=TODAY(),"fällig",IF($F258&lt;=TODAY()+30,"in 30 Tagen",""))))</f>
        <v/>
      </c>
      <c r="K258" s="12"/>
    </row>
    <row r="259" spans="1:11" x14ac:dyDescent="0.25">
      <c r="A259" s="12"/>
      <c r="B259" s="12"/>
      <c r="C259" s="12"/>
      <c r="D259" s="12"/>
      <c r="E259" s="12"/>
      <c r="F259" s="13"/>
      <c r="G259" s="13"/>
      <c r="H259" s="14" t="str">
        <f>IF($A259="","",IF(COUNTIF('Ausgaben'!$L$3:$L$502,$A259)&gt;0,"ausgegeben","verfügbar"))</f>
        <v/>
      </c>
      <c r="I259" s="14" t="str">
        <f>IF($A259="","",IFERROR(INDEX('Ausgaben'!$C$3:$C$502,MATCH($A259,'Ausgaben'!$L$3:$L$502,0)),""))</f>
        <v/>
      </c>
      <c r="J259" s="14" t="str">
        <f>IF($A259="","",IF($F259="","",IF($F259&lt;=TODAY(),"fällig",IF($F259&lt;=TODAY()+30,"in 30 Tagen",""))))</f>
        <v/>
      </c>
      <c r="K259" s="12"/>
    </row>
    <row r="260" spans="1:11" x14ac:dyDescent="0.25">
      <c r="A260" s="12"/>
      <c r="B260" s="12"/>
      <c r="C260" s="12"/>
      <c r="D260" s="12"/>
      <c r="E260" s="12"/>
      <c r="F260" s="13"/>
      <c r="G260" s="13"/>
      <c r="H260" s="14" t="str">
        <f>IF($A260="","",IF(COUNTIF('Ausgaben'!$L$3:$L$502,$A260)&gt;0,"ausgegeben","verfügbar"))</f>
        <v/>
      </c>
      <c r="I260" s="14" t="str">
        <f>IF($A260="","",IFERROR(INDEX('Ausgaben'!$C$3:$C$502,MATCH($A260,'Ausgaben'!$L$3:$L$502,0)),""))</f>
        <v/>
      </c>
      <c r="J260" s="14" t="str">
        <f>IF($A260="","",IF($F260="","",IF($F260&lt;=TODAY(),"fällig",IF($F260&lt;=TODAY()+30,"in 30 Tagen",""))))</f>
        <v/>
      </c>
      <c r="K260" s="12"/>
    </row>
    <row r="261" spans="1:11" x14ac:dyDescent="0.25">
      <c r="A261" s="12"/>
      <c r="B261" s="12"/>
      <c r="C261" s="12"/>
      <c r="D261" s="12"/>
      <c r="E261" s="12"/>
      <c r="F261" s="13"/>
      <c r="G261" s="13"/>
      <c r="H261" s="14" t="str">
        <f>IF($A261="","",IF(COUNTIF('Ausgaben'!$L$3:$L$502,$A261)&gt;0,"ausgegeben","verfügbar"))</f>
        <v/>
      </c>
      <c r="I261" s="14" t="str">
        <f>IF($A261="","",IFERROR(INDEX('Ausgaben'!$C$3:$C$502,MATCH($A261,'Ausgaben'!$L$3:$L$502,0)),""))</f>
        <v/>
      </c>
      <c r="J261" s="14" t="str">
        <f>IF($A261="","",IF($F261="","",IF($F261&lt;=TODAY(),"fällig",IF($F261&lt;=TODAY()+30,"in 30 Tagen",""))))</f>
        <v/>
      </c>
      <c r="K261" s="12"/>
    </row>
    <row r="262" spans="1:11" x14ac:dyDescent="0.25">
      <c r="A262" s="12"/>
      <c r="B262" s="12"/>
      <c r="C262" s="12"/>
      <c r="D262" s="12"/>
      <c r="E262" s="12"/>
      <c r="F262" s="13"/>
      <c r="G262" s="13"/>
      <c r="H262" s="14" t="str">
        <f>IF($A262="","",IF(COUNTIF('Ausgaben'!$L$3:$L$502,$A262)&gt;0,"ausgegeben","verfügbar"))</f>
        <v/>
      </c>
      <c r="I262" s="14" t="str">
        <f>IF($A262="","",IFERROR(INDEX('Ausgaben'!$C$3:$C$502,MATCH($A262,'Ausgaben'!$L$3:$L$502,0)),""))</f>
        <v/>
      </c>
      <c r="J262" s="14" t="str">
        <f>IF($A262="","",IF($F262="","",IF($F262&lt;=TODAY(),"fällig",IF($F262&lt;=TODAY()+30,"in 30 Tagen",""))))</f>
        <v/>
      </c>
      <c r="K262" s="12"/>
    </row>
    <row r="263" spans="1:11" x14ac:dyDescent="0.25">
      <c r="A263" s="12"/>
      <c r="B263" s="12"/>
      <c r="C263" s="12"/>
      <c r="D263" s="12"/>
      <c r="E263" s="12"/>
      <c r="F263" s="13"/>
      <c r="G263" s="13"/>
      <c r="H263" s="14" t="str">
        <f>IF($A263="","",IF(COUNTIF('Ausgaben'!$L$3:$L$502,$A263)&gt;0,"ausgegeben","verfügbar"))</f>
        <v/>
      </c>
      <c r="I263" s="14" t="str">
        <f>IF($A263="","",IFERROR(INDEX('Ausgaben'!$C$3:$C$502,MATCH($A263,'Ausgaben'!$L$3:$L$502,0)),""))</f>
        <v/>
      </c>
      <c r="J263" s="14" t="str">
        <f>IF($A263="","",IF($F263="","",IF($F263&lt;=TODAY(),"fällig",IF($F263&lt;=TODAY()+30,"in 30 Tagen",""))))</f>
        <v/>
      </c>
      <c r="K263" s="12"/>
    </row>
    <row r="264" spans="1:11" x14ac:dyDescent="0.25">
      <c r="A264" s="12"/>
      <c r="B264" s="12"/>
      <c r="C264" s="12"/>
      <c r="D264" s="12"/>
      <c r="E264" s="12"/>
      <c r="F264" s="13"/>
      <c r="G264" s="13"/>
      <c r="H264" s="14" t="str">
        <f>IF($A264="","",IF(COUNTIF('Ausgaben'!$L$3:$L$502,$A264)&gt;0,"ausgegeben","verfügbar"))</f>
        <v/>
      </c>
      <c r="I264" s="14" t="str">
        <f>IF($A264="","",IFERROR(INDEX('Ausgaben'!$C$3:$C$502,MATCH($A264,'Ausgaben'!$L$3:$L$502,0)),""))</f>
        <v/>
      </c>
      <c r="J264" s="14" t="str">
        <f>IF($A264="","",IF($F264="","",IF($F264&lt;=TODAY(),"fällig",IF($F264&lt;=TODAY()+30,"in 30 Tagen",""))))</f>
        <v/>
      </c>
      <c r="K264" s="12"/>
    </row>
    <row r="265" spans="1:11" x14ac:dyDescent="0.25">
      <c r="A265" s="12"/>
      <c r="B265" s="12"/>
      <c r="C265" s="12"/>
      <c r="D265" s="12"/>
      <c r="E265" s="12"/>
      <c r="F265" s="13"/>
      <c r="G265" s="13"/>
      <c r="H265" s="14" t="str">
        <f>IF($A265="","",IF(COUNTIF('Ausgaben'!$L$3:$L$502,$A265)&gt;0,"ausgegeben","verfügbar"))</f>
        <v/>
      </c>
      <c r="I265" s="14" t="str">
        <f>IF($A265="","",IFERROR(INDEX('Ausgaben'!$C$3:$C$502,MATCH($A265,'Ausgaben'!$L$3:$L$502,0)),""))</f>
        <v/>
      </c>
      <c r="J265" s="14" t="str">
        <f>IF($A265="","",IF($F265="","",IF($F265&lt;=TODAY(),"fällig",IF($F265&lt;=TODAY()+30,"in 30 Tagen",""))))</f>
        <v/>
      </c>
      <c r="K265" s="12"/>
    </row>
    <row r="266" spans="1:11" x14ac:dyDescent="0.25">
      <c r="A266" s="12"/>
      <c r="B266" s="12"/>
      <c r="C266" s="12"/>
      <c r="D266" s="12"/>
      <c r="E266" s="12"/>
      <c r="F266" s="13"/>
      <c r="G266" s="13"/>
      <c r="H266" s="14" t="str">
        <f>IF($A266="","",IF(COUNTIF('Ausgaben'!$L$3:$L$502,$A266)&gt;0,"ausgegeben","verfügbar"))</f>
        <v/>
      </c>
      <c r="I266" s="14" t="str">
        <f>IF($A266="","",IFERROR(INDEX('Ausgaben'!$C$3:$C$502,MATCH($A266,'Ausgaben'!$L$3:$L$502,0)),""))</f>
        <v/>
      </c>
      <c r="J266" s="14" t="str">
        <f>IF($A266="","",IF($F266="","",IF($F266&lt;=TODAY(),"fällig",IF($F266&lt;=TODAY()+30,"in 30 Tagen",""))))</f>
        <v/>
      </c>
      <c r="K266" s="12"/>
    </row>
    <row r="267" spans="1:11" x14ac:dyDescent="0.25">
      <c r="A267" s="12"/>
      <c r="B267" s="12"/>
      <c r="C267" s="12"/>
      <c r="D267" s="12"/>
      <c r="E267" s="12"/>
      <c r="F267" s="13"/>
      <c r="G267" s="13"/>
      <c r="H267" s="14" t="str">
        <f>IF($A267="","",IF(COUNTIF('Ausgaben'!$L$3:$L$502,$A267)&gt;0,"ausgegeben","verfügbar"))</f>
        <v/>
      </c>
      <c r="I267" s="14" t="str">
        <f>IF($A267="","",IFERROR(INDEX('Ausgaben'!$C$3:$C$502,MATCH($A267,'Ausgaben'!$L$3:$L$502,0)),""))</f>
        <v/>
      </c>
      <c r="J267" s="14" t="str">
        <f>IF($A267="","",IF($F267="","",IF($F267&lt;=TODAY(),"fällig",IF($F267&lt;=TODAY()+30,"in 30 Tagen",""))))</f>
        <v/>
      </c>
      <c r="K267" s="12"/>
    </row>
    <row r="268" spans="1:11" x14ac:dyDescent="0.25">
      <c r="A268" s="12"/>
      <c r="B268" s="12"/>
      <c r="C268" s="12"/>
      <c r="D268" s="12"/>
      <c r="E268" s="12"/>
      <c r="F268" s="13"/>
      <c r="G268" s="13"/>
      <c r="H268" s="14" t="str">
        <f>IF($A268="","",IF(COUNTIF('Ausgaben'!$L$3:$L$502,$A268)&gt;0,"ausgegeben","verfügbar"))</f>
        <v/>
      </c>
      <c r="I268" s="14" t="str">
        <f>IF($A268="","",IFERROR(INDEX('Ausgaben'!$C$3:$C$502,MATCH($A268,'Ausgaben'!$L$3:$L$502,0)),""))</f>
        <v/>
      </c>
      <c r="J268" s="14" t="str">
        <f>IF($A268="","",IF($F268="","",IF($F268&lt;=TODAY(),"fällig",IF($F268&lt;=TODAY()+30,"in 30 Tagen",""))))</f>
        <v/>
      </c>
      <c r="K268" s="12"/>
    </row>
    <row r="269" spans="1:11" x14ac:dyDescent="0.25">
      <c r="A269" s="12"/>
      <c r="B269" s="12"/>
      <c r="C269" s="12"/>
      <c r="D269" s="12"/>
      <c r="E269" s="12"/>
      <c r="F269" s="13"/>
      <c r="G269" s="13"/>
      <c r="H269" s="14" t="str">
        <f>IF($A269="","",IF(COUNTIF('Ausgaben'!$L$3:$L$502,$A269)&gt;0,"ausgegeben","verfügbar"))</f>
        <v/>
      </c>
      <c r="I269" s="14" t="str">
        <f>IF($A269="","",IFERROR(INDEX('Ausgaben'!$C$3:$C$502,MATCH($A269,'Ausgaben'!$L$3:$L$502,0)),""))</f>
        <v/>
      </c>
      <c r="J269" s="14" t="str">
        <f>IF($A269="","",IF($F269="","",IF($F269&lt;=TODAY(),"fällig",IF($F269&lt;=TODAY()+30,"in 30 Tagen",""))))</f>
        <v/>
      </c>
      <c r="K269" s="12"/>
    </row>
    <row r="270" spans="1:11" x14ac:dyDescent="0.25">
      <c r="A270" s="12"/>
      <c r="B270" s="12"/>
      <c r="C270" s="12"/>
      <c r="D270" s="12"/>
      <c r="E270" s="12"/>
      <c r="F270" s="13"/>
      <c r="G270" s="13"/>
      <c r="H270" s="14" t="str">
        <f>IF($A270="","",IF(COUNTIF('Ausgaben'!$L$3:$L$502,$A270)&gt;0,"ausgegeben","verfügbar"))</f>
        <v/>
      </c>
      <c r="I270" s="14" t="str">
        <f>IF($A270="","",IFERROR(INDEX('Ausgaben'!$C$3:$C$502,MATCH($A270,'Ausgaben'!$L$3:$L$502,0)),""))</f>
        <v/>
      </c>
      <c r="J270" s="14" t="str">
        <f>IF($A270="","",IF($F270="","",IF($F270&lt;=TODAY(),"fällig",IF($F270&lt;=TODAY()+30,"in 30 Tagen",""))))</f>
        <v/>
      </c>
      <c r="K270" s="12"/>
    </row>
    <row r="271" spans="1:11" x14ac:dyDescent="0.25">
      <c r="A271" s="12"/>
      <c r="B271" s="12"/>
      <c r="C271" s="12"/>
      <c r="D271" s="12"/>
      <c r="E271" s="12"/>
      <c r="F271" s="13"/>
      <c r="G271" s="13"/>
      <c r="H271" s="14" t="str">
        <f>IF($A271="","",IF(COUNTIF('Ausgaben'!$L$3:$L$502,$A271)&gt;0,"ausgegeben","verfügbar"))</f>
        <v/>
      </c>
      <c r="I271" s="14" t="str">
        <f>IF($A271="","",IFERROR(INDEX('Ausgaben'!$C$3:$C$502,MATCH($A271,'Ausgaben'!$L$3:$L$502,0)),""))</f>
        <v/>
      </c>
      <c r="J271" s="14" t="str">
        <f>IF($A271="","",IF($F271="","",IF($F271&lt;=TODAY(),"fällig",IF($F271&lt;=TODAY()+30,"in 30 Tagen",""))))</f>
        <v/>
      </c>
      <c r="K271" s="12"/>
    </row>
    <row r="272" spans="1:11" x14ac:dyDescent="0.25">
      <c r="A272" s="12"/>
      <c r="B272" s="12"/>
      <c r="C272" s="12"/>
      <c r="D272" s="12"/>
      <c r="E272" s="12"/>
      <c r="F272" s="13"/>
      <c r="G272" s="13"/>
      <c r="H272" s="14" t="str">
        <f>IF($A272="","",IF(COUNTIF('Ausgaben'!$L$3:$L$502,$A272)&gt;0,"ausgegeben","verfügbar"))</f>
        <v/>
      </c>
      <c r="I272" s="14" t="str">
        <f>IF($A272="","",IFERROR(INDEX('Ausgaben'!$C$3:$C$502,MATCH($A272,'Ausgaben'!$L$3:$L$502,0)),""))</f>
        <v/>
      </c>
      <c r="J272" s="14" t="str">
        <f>IF($A272="","",IF($F272="","",IF($F272&lt;=TODAY(),"fällig",IF($F272&lt;=TODAY()+30,"in 30 Tagen",""))))</f>
        <v/>
      </c>
      <c r="K272" s="12"/>
    </row>
    <row r="273" spans="1:11" x14ac:dyDescent="0.25">
      <c r="A273" s="12"/>
      <c r="B273" s="12"/>
      <c r="C273" s="12"/>
      <c r="D273" s="12"/>
      <c r="E273" s="12"/>
      <c r="F273" s="13"/>
      <c r="G273" s="13"/>
      <c r="H273" s="14" t="str">
        <f>IF($A273="","",IF(COUNTIF('Ausgaben'!$L$3:$L$502,$A273)&gt;0,"ausgegeben","verfügbar"))</f>
        <v/>
      </c>
      <c r="I273" s="14" t="str">
        <f>IF($A273="","",IFERROR(INDEX('Ausgaben'!$C$3:$C$502,MATCH($A273,'Ausgaben'!$L$3:$L$502,0)),""))</f>
        <v/>
      </c>
      <c r="J273" s="14" t="str">
        <f>IF($A273="","",IF($F273="","",IF($F273&lt;=TODAY(),"fällig",IF($F273&lt;=TODAY()+30,"in 30 Tagen",""))))</f>
        <v/>
      </c>
      <c r="K273" s="12"/>
    </row>
    <row r="274" spans="1:11" x14ac:dyDescent="0.25">
      <c r="A274" s="12"/>
      <c r="B274" s="12"/>
      <c r="C274" s="12"/>
      <c r="D274" s="12"/>
      <c r="E274" s="12"/>
      <c r="F274" s="13"/>
      <c r="G274" s="13"/>
      <c r="H274" s="14" t="str">
        <f>IF($A274="","",IF(COUNTIF('Ausgaben'!$L$3:$L$502,$A274)&gt;0,"ausgegeben","verfügbar"))</f>
        <v/>
      </c>
      <c r="I274" s="14" t="str">
        <f>IF($A274="","",IFERROR(INDEX('Ausgaben'!$C$3:$C$502,MATCH($A274,'Ausgaben'!$L$3:$L$502,0)),""))</f>
        <v/>
      </c>
      <c r="J274" s="14" t="str">
        <f>IF($A274="","",IF($F274="","",IF($F274&lt;=TODAY(),"fällig",IF($F274&lt;=TODAY()+30,"in 30 Tagen",""))))</f>
        <v/>
      </c>
      <c r="K274" s="12"/>
    </row>
    <row r="275" spans="1:11" x14ac:dyDescent="0.25">
      <c r="A275" s="12"/>
      <c r="B275" s="12"/>
      <c r="C275" s="12"/>
      <c r="D275" s="12"/>
      <c r="E275" s="12"/>
      <c r="F275" s="13"/>
      <c r="G275" s="13"/>
      <c r="H275" s="14" t="str">
        <f>IF($A275="","",IF(COUNTIF('Ausgaben'!$L$3:$L$502,$A275)&gt;0,"ausgegeben","verfügbar"))</f>
        <v/>
      </c>
      <c r="I275" s="14" t="str">
        <f>IF($A275="","",IFERROR(INDEX('Ausgaben'!$C$3:$C$502,MATCH($A275,'Ausgaben'!$L$3:$L$502,0)),""))</f>
        <v/>
      </c>
      <c r="J275" s="14" t="str">
        <f>IF($A275="","",IF($F275="","",IF($F275&lt;=TODAY(),"fällig",IF($F275&lt;=TODAY()+30,"in 30 Tagen",""))))</f>
        <v/>
      </c>
      <c r="K275" s="12"/>
    </row>
    <row r="276" spans="1:11" x14ac:dyDescent="0.25">
      <c r="A276" s="12"/>
      <c r="B276" s="12"/>
      <c r="C276" s="12"/>
      <c r="D276" s="12"/>
      <c r="E276" s="12"/>
      <c r="F276" s="13"/>
      <c r="G276" s="13"/>
      <c r="H276" s="14" t="str">
        <f>IF($A276="","",IF(COUNTIF('Ausgaben'!$L$3:$L$502,$A276)&gt;0,"ausgegeben","verfügbar"))</f>
        <v/>
      </c>
      <c r="I276" s="14" t="str">
        <f>IF($A276="","",IFERROR(INDEX('Ausgaben'!$C$3:$C$502,MATCH($A276,'Ausgaben'!$L$3:$L$502,0)),""))</f>
        <v/>
      </c>
      <c r="J276" s="14" t="str">
        <f>IF($A276="","",IF($F276="","",IF($F276&lt;=TODAY(),"fällig",IF($F276&lt;=TODAY()+30,"in 30 Tagen",""))))</f>
        <v/>
      </c>
      <c r="K276" s="12"/>
    </row>
    <row r="277" spans="1:11" x14ac:dyDescent="0.25">
      <c r="A277" s="12"/>
      <c r="B277" s="12"/>
      <c r="C277" s="12"/>
      <c r="D277" s="12"/>
      <c r="E277" s="12"/>
      <c r="F277" s="13"/>
      <c r="G277" s="13"/>
      <c r="H277" s="14" t="str">
        <f>IF($A277="","",IF(COUNTIF('Ausgaben'!$L$3:$L$502,$A277)&gt;0,"ausgegeben","verfügbar"))</f>
        <v/>
      </c>
      <c r="I277" s="14" t="str">
        <f>IF($A277="","",IFERROR(INDEX('Ausgaben'!$C$3:$C$502,MATCH($A277,'Ausgaben'!$L$3:$L$502,0)),""))</f>
        <v/>
      </c>
      <c r="J277" s="14" t="str">
        <f>IF($A277="","",IF($F277="","",IF($F277&lt;=TODAY(),"fällig",IF($F277&lt;=TODAY()+30,"in 30 Tagen",""))))</f>
        <v/>
      </c>
      <c r="K277" s="12"/>
    </row>
    <row r="278" spans="1:11" x14ac:dyDescent="0.25">
      <c r="A278" s="12"/>
      <c r="B278" s="12"/>
      <c r="C278" s="12"/>
      <c r="D278" s="12"/>
      <c r="E278" s="12"/>
      <c r="F278" s="13"/>
      <c r="G278" s="13"/>
      <c r="H278" s="14" t="str">
        <f>IF($A278="","",IF(COUNTIF('Ausgaben'!$L$3:$L$502,$A278)&gt;0,"ausgegeben","verfügbar"))</f>
        <v/>
      </c>
      <c r="I278" s="14" t="str">
        <f>IF($A278="","",IFERROR(INDEX('Ausgaben'!$C$3:$C$502,MATCH($A278,'Ausgaben'!$L$3:$L$502,0)),""))</f>
        <v/>
      </c>
      <c r="J278" s="14" t="str">
        <f>IF($A278="","",IF($F278="","",IF($F278&lt;=TODAY(),"fällig",IF($F278&lt;=TODAY()+30,"in 30 Tagen",""))))</f>
        <v/>
      </c>
      <c r="K278" s="12"/>
    </row>
    <row r="279" spans="1:11" x14ac:dyDescent="0.25">
      <c r="A279" s="12"/>
      <c r="B279" s="12"/>
      <c r="C279" s="12"/>
      <c r="D279" s="12"/>
      <c r="E279" s="12"/>
      <c r="F279" s="13"/>
      <c r="G279" s="13"/>
      <c r="H279" s="14" t="str">
        <f>IF($A279="","",IF(COUNTIF('Ausgaben'!$L$3:$L$502,$A279)&gt;0,"ausgegeben","verfügbar"))</f>
        <v/>
      </c>
      <c r="I279" s="14" t="str">
        <f>IF($A279="","",IFERROR(INDEX('Ausgaben'!$C$3:$C$502,MATCH($A279,'Ausgaben'!$L$3:$L$502,0)),""))</f>
        <v/>
      </c>
      <c r="J279" s="14" t="str">
        <f>IF($A279="","",IF($F279="","",IF($F279&lt;=TODAY(),"fällig",IF($F279&lt;=TODAY()+30,"in 30 Tagen",""))))</f>
        <v/>
      </c>
      <c r="K279" s="12"/>
    </row>
    <row r="280" spans="1:11" x14ac:dyDescent="0.25">
      <c r="A280" s="12"/>
      <c r="B280" s="12"/>
      <c r="C280" s="12"/>
      <c r="D280" s="12"/>
      <c r="E280" s="12"/>
      <c r="F280" s="13"/>
      <c r="G280" s="13"/>
      <c r="H280" s="14" t="str">
        <f>IF($A280="","",IF(COUNTIF('Ausgaben'!$L$3:$L$502,$A280)&gt;0,"ausgegeben","verfügbar"))</f>
        <v/>
      </c>
      <c r="I280" s="14" t="str">
        <f>IF($A280="","",IFERROR(INDEX('Ausgaben'!$C$3:$C$502,MATCH($A280,'Ausgaben'!$L$3:$L$502,0)),""))</f>
        <v/>
      </c>
      <c r="J280" s="14" t="str">
        <f>IF($A280="","",IF($F280="","",IF($F280&lt;=TODAY(),"fällig",IF($F280&lt;=TODAY()+30,"in 30 Tagen",""))))</f>
        <v/>
      </c>
      <c r="K280" s="12"/>
    </row>
    <row r="281" spans="1:11" x14ac:dyDescent="0.25">
      <c r="A281" s="12"/>
      <c r="B281" s="12"/>
      <c r="C281" s="12"/>
      <c r="D281" s="12"/>
      <c r="E281" s="12"/>
      <c r="F281" s="13"/>
      <c r="G281" s="13"/>
      <c r="H281" s="14" t="str">
        <f>IF($A281="","",IF(COUNTIF('Ausgaben'!$L$3:$L$502,$A281)&gt;0,"ausgegeben","verfügbar"))</f>
        <v/>
      </c>
      <c r="I281" s="14" t="str">
        <f>IF($A281="","",IFERROR(INDEX('Ausgaben'!$C$3:$C$502,MATCH($A281,'Ausgaben'!$L$3:$L$502,0)),""))</f>
        <v/>
      </c>
      <c r="J281" s="14" t="str">
        <f>IF($A281="","",IF($F281="","",IF($F281&lt;=TODAY(),"fällig",IF($F281&lt;=TODAY()+30,"in 30 Tagen",""))))</f>
        <v/>
      </c>
      <c r="K281" s="12"/>
    </row>
    <row r="282" spans="1:11" x14ac:dyDescent="0.25">
      <c r="A282" s="12"/>
      <c r="B282" s="12"/>
      <c r="C282" s="12"/>
      <c r="D282" s="12"/>
      <c r="E282" s="12"/>
      <c r="F282" s="13"/>
      <c r="G282" s="13"/>
      <c r="H282" s="14" t="str">
        <f>IF($A282="","",IF(COUNTIF('Ausgaben'!$L$3:$L$502,$A282)&gt;0,"ausgegeben","verfügbar"))</f>
        <v/>
      </c>
      <c r="I282" s="14" t="str">
        <f>IF($A282="","",IFERROR(INDEX('Ausgaben'!$C$3:$C$502,MATCH($A282,'Ausgaben'!$L$3:$L$502,0)),""))</f>
        <v/>
      </c>
      <c r="J282" s="14" t="str">
        <f>IF($A282="","",IF($F282="","",IF($F282&lt;=TODAY(),"fällig",IF($F282&lt;=TODAY()+30,"in 30 Tagen",""))))</f>
        <v/>
      </c>
      <c r="K282" s="12"/>
    </row>
    <row r="283" spans="1:11" x14ac:dyDescent="0.25">
      <c r="A283" s="12"/>
      <c r="B283" s="12"/>
      <c r="C283" s="12"/>
      <c r="D283" s="12"/>
      <c r="E283" s="12"/>
      <c r="F283" s="13"/>
      <c r="G283" s="13"/>
      <c r="H283" s="14" t="str">
        <f>IF($A283="","",IF(COUNTIF('Ausgaben'!$L$3:$L$502,$A283)&gt;0,"ausgegeben","verfügbar"))</f>
        <v/>
      </c>
      <c r="I283" s="14" t="str">
        <f>IF($A283="","",IFERROR(INDEX('Ausgaben'!$C$3:$C$502,MATCH($A283,'Ausgaben'!$L$3:$L$502,0)),""))</f>
        <v/>
      </c>
      <c r="J283" s="14" t="str">
        <f>IF($A283="","",IF($F283="","",IF($F283&lt;=TODAY(),"fällig",IF($F283&lt;=TODAY()+30,"in 30 Tagen",""))))</f>
        <v/>
      </c>
      <c r="K283" s="12"/>
    </row>
    <row r="284" spans="1:11" x14ac:dyDescent="0.25">
      <c r="A284" s="12"/>
      <c r="B284" s="12"/>
      <c r="C284" s="12"/>
      <c r="D284" s="12"/>
      <c r="E284" s="12"/>
      <c r="F284" s="13"/>
      <c r="G284" s="13"/>
      <c r="H284" s="14" t="str">
        <f>IF($A284="","",IF(COUNTIF('Ausgaben'!$L$3:$L$502,$A284)&gt;0,"ausgegeben","verfügbar"))</f>
        <v/>
      </c>
      <c r="I284" s="14" t="str">
        <f>IF($A284="","",IFERROR(INDEX('Ausgaben'!$C$3:$C$502,MATCH($A284,'Ausgaben'!$L$3:$L$502,0)),""))</f>
        <v/>
      </c>
      <c r="J284" s="14" t="str">
        <f>IF($A284="","",IF($F284="","",IF($F284&lt;=TODAY(),"fällig",IF($F284&lt;=TODAY()+30,"in 30 Tagen",""))))</f>
        <v/>
      </c>
      <c r="K284" s="12"/>
    </row>
    <row r="285" spans="1:11" x14ac:dyDescent="0.25">
      <c r="A285" s="12"/>
      <c r="B285" s="12"/>
      <c r="C285" s="12"/>
      <c r="D285" s="12"/>
      <c r="E285" s="12"/>
      <c r="F285" s="13"/>
      <c r="G285" s="13"/>
      <c r="H285" s="14" t="str">
        <f>IF($A285="","",IF(COUNTIF('Ausgaben'!$L$3:$L$502,$A285)&gt;0,"ausgegeben","verfügbar"))</f>
        <v/>
      </c>
      <c r="I285" s="14" t="str">
        <f>IF($A285="","",IFERROR(INDEX('Ausgaben'!$C$3:$C$502,MATCH($A285,'Ausgaben'!$L$3:$L$502,0)),""))</f>
        <v/>
      </c>
      <c r="J285" s="14" t="str">
        <f>IF($A285="","",IF($F285="","",IF($F285&lt;=TODAY(),"fällig",IF($F285&lt;=TODAY()+30,"in 30 Tagen",""))))</f>
        <v/>
      </c>
      <c r="K285" s="12"/>
    </row>
    <row r="286" spans="1:11" x14ac:dyDescent="0.25">
      <c r="A286" s="12"/>
      <c r="B286" s="12"/>
      <c r="C286" s="12"/>
      <c r="D286" s="12"/>
      <c r="E286" s="12"/>
      <c r="F286" s="13"/>
      <c r="G286" s="13"/>
      <c r="H286" s="14" t="str">
        <f>IF($A286="","",IF(COUNTIF('Ausgaben'!$L$3:$L$502,$A286)&gt;0,"ausgegeben","verfügbar"))</f>
        <v/>
      </c>
      <c r="I286" s="14" t="str">
        <f>IF($A286="","",IFERROR(INDEX('Ausgaben'!$C$3:$C$502,MATCH($A286,'Ausgaben'!$L$3:$L$502,0)),""))</f>
        <v/>
      </c>
      <c r="J286" s="14" t="str">
        <f>IF($A286="","",IF($F286="","",IF($F286&lt;=TODAY(),"fällig",IF($F286&lt;=TODAY()+30,"in 30 Tagen",""))))</f>
        <v/>
      </c>
      <c r="K286" s="12"/>
    </row>
    <row r="287" spans="1:11" x14ac:dyDescent="0.25">
      <c r="A287" s="12"/>
      <c r="B287" s="12"/>
      <c r="C287" s="12"/>
      <c r="D287" s="12"/>
      <c r="E287" s="12"/>
      <c r="F287" s="13"/>
      <c r="G287" s="13"/>
      <c r="H287" s="14" t="str">
        <f>IF($A287="","",IF(COUNTIF('Ausgaben'!$L$3:$L$502,$A287)&gt;0,"ausgegeben","verfügbar"))</f>
        <v/>
      </c>
      <c r="I287" s="14" t="str">
        <f>IF($A287="","",IFERROR(INDEX('Ausgaben'!$C$3:$C$502,MATCH($A287,'Ausgaben'!$L$3:$L$502,0)),""))</f>
        <v/>
      </c>
      <c r="J287" s="14" t="str">
        <f>IF($A287="","",IF($F287="","",IF($F287&lt;=TODAY(),"fällig",IF($F287&lt;=TODAY()+30,"in 30 Tagen",""))))</f>
        <v/>
      </c>
      <c r="K287" s="12"/>
    </row>
    <row r="288" spans="1:11" x14ac:dyDescent="0.25">
      <c r="A288" s="12"/>
      <c r="B288" s="12"/>
      <c r="C288" s="12"/>
      <c r="D288" s="12"/>
      <c r="E288" s="12"/>
      <c r="F288" s="13"/>
      <c r="G288" s="13"/>
      <c r="H288" s="14" t="str">
        <f>IF($A288="","",IF(COUNTIF('Ausgaben'!$L$3:$L$502,$A288)&gt;0,"ausgegeben","verfügbar"))</f>
        <v/>
      </c>
      <c r="I288" s="14" t="str">
        <f>IF($A288="","",IFERROR(INDEX('Ausgaben'!$C$3:$C$502,MATCH($A288,'Ausgaben'!$L$3:$L$502,0)),""))</f>
        <v/>
      </c>
      <c r="J288" s="14" t="str">
        <f>IF($A288="","",IF($F288="","",IF($F288&lt;=TODAY(),"fällig",IF($F288&lt;=TODAY()+30,"in 30 Tagen",""))))</f>
        <v/>
      </c>
      <c r="K288" s="12"/>
    </row>
    <row r="289" spans="1:11" x14ac:dyDescent="0.25">
      <c r="A289" s="12"/>
      <c r="B289" s="12"/>
      <c r="C289" s="12"/>
      <c r="D289" s="12"/>
      <c r="E289" s="12"/>
      <c r="F289" s="13"/>
      <c r="G289" s="13"/>
      <c r="H289" s="14" t="str">
        <f>IF($A289="","",IF(COUNTIF('Ausgaben'!$L$3:$L$502,$A289)&gt;0,"ausgegeben","verfügbar"))</f>
        <v/>
      </c>
      <c r="I289" s="14" t="str">
        <f>IF($A289="","",IFERROR(INDEX('Ausgaben'!$C$3:$C$502,MATCH($A289,'Ausgaben'!$L$3:$L$502,0)),""))</f>
        <v/>
      </c>
      <c r="J289" s="14" t="str">
        <f>IF($A289="","",IF($F289="","",IF($F289&lt;=TODAY(),"fällig",IF($F289&lt;=TODAY()+30,"in 30 Tagen",""))))</f>
        <v/>
      </c>
      <c r="K289" s="12"/>
    </row>
    <row r="290" spans="1:11" x14ac:dyDescent="0.25">
      <c r="A290" s="12"/>
      <c r="B290" s="12"/>
      <c r="C290" s="12"/>
      <c r="D290" s="12"/>
      <c r="E290" s="12"/>
      <c r="F290" s="13"/>
      <c r="G290" s="13"/>
      <c r="H290" s="14" t="str">
        <f>IF($A290="","",IF(COUNTIF('Ausgaben'!$L$3:$L$502,$A290)&gt;0,"ausgegeben","verfügbar"))</f>
        <v/>
      </c>
      <c r="I290" s="14" t="str">
        <f>IF($A290="","",IFERROR(INDEX('Ausgaben'!$C$3:$C$502,MATCH($A290,'Ausgaben'!$L$3:$L$502,0)),""))</f>
        <v/>
      </c>
      <c r="J290" s="14" t="str">
        <f>IF($A290="","",IF($F290="","",IF($F290&lt;=TODAY(),"fällig",IF($F290&lt;=TODAY()+30,"in 30 Tagen",""))))</f>
        <v/>
      </c>
      <c r="K290" s="12"/>
    </row>
    <row r="291" spans="1:11" x14ac:dyDescent="0.25">
      <c r="A291" s="12"/>
      <c r="B291" s="12"/>
      <c r="C291" s="12"/>
      <c r="D291" s="12"/>
      <c r="E291" s="12"/>
      <c r="F291" s="13"/>
      <c r="G291" s="13"/>
      <c r="H291" s="14" t="str">
        <f>IF($A291="","",IF(COUNTIF('Ausgaben'!$L$3:$L$502,$A291)&gt;0,"ausgegeben","verfügbar"))</f>
        <v/>
      </c>
      <c r="I291" s="14" t="str">
        <f>IF($A291="","",IFERROR(INDEX('Ausgaben'!$C$3:$C$502,MATCH($A291,'Ausgaben'!$L$3:$L$502,0)),""))</f>
        <v/>
      </c>
      <c r="J291" s="14" t="str">
        <f>IF($A291="","",IF($F291="","",IF($F291&lt;=TODAY(),"fällig",IF($F291&lt;=TODAY()+30,"in 30 Tagen",""))))</f>
        <v/>
      </c>
      <c r="K291" s="12"/>
    </row>
    <row r="292" spans="1:11" x14ac:dyDescent="0.25">
      <c r="A292" s="12"/>
      <c r="B292" s="12"/>
      <c r="C292" s="12"/>
      <c r="D292" s="12"/>
      <c r="E292" s="12"/>
      <c r="F292" s="13"/>
      <c r="G292" s="13"/>
      <c r="H292" s="14" t="str">
        <f>IF($A292="","",IF(COUNTIF('Ausgaben'!$L$3:$L$502,$A292)&gt;0,"ausgegeben","verfügbar"))</f>
        <v/>
      </c>
      <c r="I292" s="14" t="str">
        <f>IF($A292="","",IFERROR(INDEX('Ausgaben'!$C$3:$C$502,MATCH($A292,'Ausgaben'!$L$3:$L$502,0)),""))</f>
        <v/>
      </c>
      <c r="J292" s="14" t="str">
        <f>IF($A292="","",IF($F292="","",IF($F292&lt;=TODAY(),"fällig",IF($F292&lt;=TODAY()+30,"in 30 Tagen",""))))</f>
        <v/>
      </c>
      <c r="K292" s="12"/>
    </row>
    <row r="293" spans="1:11" x14ac:dyDescent="0.25">
      <c r="A293" s="12"/>
      <c r="B293" s="12"/>
      <c r="C293" s="12"/>
      <c r="D293" s="12"/>
      <c r="E293" s="12"/>
      <c r="F293" s="13"/>
      <c r="G293" s="13"/>
      <c r="H293" s="14" t="str">
        <f>IF($A293="","",IF(COUNTIF('Ausgaben'!$L$3:$L$502,$A293)&gt;0,"ausgegeben","verfügbar"))</f>
        <v/>
      </c>
      <c r="I293" s="14" t="str">
        <f>IF($A293="","",IFERROR(INDEX('Ausgaben'!$C$3:$C$502,MATCH($A293,'Ausgaben'!$L$3:$L$502,0)),""))</f>
        <v/>
      </c>
      <c r="J293" s="14" t="str">
        <f>IF($A293="","",IF($F293="","",IF($F293&lt;=TODAY(),"fällig",IF($F293&lt;=TODAY()+30,"in 30 Tagen",""))))</f>
        <v/>
      </c>
      <c r="K293" s="12"/>
    </row>
    <row r="294" spans="1:11" x14ac:dyDescent="0.25">
      <c r="A294" s="12"/>
      <c r="B294" s="12"/>
      <c r="C294" s="12"/>
      <c r="D294" s="12"/>
      <c r="E294" s="12"/>
      <c r="F294" s="13"/>
      <c r="G294" s="13"/>
      <c r="H294" s="14" t="str">
        <f>IF($A294="","",IF(COUNTIF('Ausgaben'!$L$3:$L$502,$A294)&gt;0,"ausgegeben","verfügbar"))</f>
        <v/>
      </c>
      <c r="I294" s="14" t="str">
        <f>IF($A294="","",IFERROR(INDEX('Ausgaben'!$C$3:$C$502,MATCH($A294,'Ausgaben'!$L$3:$L$502,0)),""))</f>
        <v/>
      </c>
      <c r="J294" s="14" t="str">
        <f>IF($A294="","",IF($F294="","",IF($F294&lt;=TODAY(),"fällig",IF($F294&lt;=TODAY()+30,"in 30 Tagen",""))))</f>
        <v/>
      </c>
      <c r="K294" s="12"/>
    </row>
    <row r="295" spans="1:11" x14ac:dyDescent="0.25">
      <c r="A295" s="12"/>
      <c r="B295" s="12"/>
      <c r="C295" s="12"/>
      <c r="D295" s="12"/>
      <c r="E295" s="12"/>
      <c r="F295" s="13"/>
      <c r="G295" s="13"/>
      <c r="H295" s="14" t="str">
        <f>IF($A295="","",IF(COUNTIF('Ausgaben'!$L$3:$L$502,$A295)&gt;0,"ausgegeben","verfügbar"))</f>
        <v/>
      </c>
      <c r="I295" s="14" t="str">
        <f>IF($A295="","",IFERROR(INDEX('Ausgaben'!$C$3:$C$502,MATCH($A295,'Ausgaben'!$L$3:$L$502,0)),""))</f>
        <v/>
      </c>
      <c r="J295" s="14" t="str">
        <f>IF($A295="","",IF($F295="","",IF($F295&lt;=TODAY(),"fällig",IF($F295&lt;=TODAY()+30,"in 30 Tagen",""))))</f>
        <v/>
      </c>
      <c r="K295" s="12"/>
    </row>
    <row r="296" spans="1:11" x14ac:dyDescent="0.25">
      <c r="A296" s="12"/>
      <c r="B296" s="12"/>
      <c r="C296" s="12"/>
      <c r="D296" s="12"/>
      <c r="E296" s="12"/>
      <c r="F296" s="13"/>
      <c r="G296" s="13"/>
      <c r="H296" s="14" t="str">
        <f>IF($A296="","",IF(COUNTIF('Ausgaben'!$L$3:$L$502,$A296)&gt;0,"ausgegeben","verfügbar"))</f>
        <v/>
      </c>
      <c r="I296" s="14" t="str">
        <f>IF($A296="","",IFERROR(INDEX('Ausgaben'!$C$3:$C$502,MATCH($A296,'Ausgaben'!$L$3:$L$502,0)),""))</f>
        <v/>
      </c>
      <c r="J296" s="14" t="str">
        <f>IF($A296="","",IF($F296="","",IF($F296&lt;=TODAY(),"fällig",IF($F296&lt;=TODAY()+30,"in 30 Tagen",""))))</f>
        <v/>
      </c>
      <c r="K296" s="12"/>
    </row>
    <row r="297" spans="1:11" x14ac:dyDescent="0.25">
      <c r="A297" s="12"/>
      <c r="B297" s="12"/>
      <c r="C297" s="12"/>
      <c r="D297" s="12"/>
      <c r="E297" s="12"/>
      <c r="F297" s="13"/>
      <c r="G297" s="13"/>
      <c r="H297" s="14" t="str">
        <f>IF($A297="","",IF(COUNTIF('Ausgaben'!$L$3:$L$502,$A297)&gt;0,"ausgegeben","verfügbar"))</f>
        <v/>
      </c>
      <c r="I297" s="14" t="str">
        <f>IF($A297="","",IFERROR(INDEX('Ausgaben'!$C$3:$C$502,MATCH($A297,'Ausgaben'!$L$3:$L$502,0)),""))</f>
        <v/>
      </c>
      <c r="J297" s="14" t="str">
        <f>IF($A297="","",IF($F297="","",IF($F297&lt;=TODAY(),"fällig",IF($F297&lt;=TODAY()+30,"in 30 Tagen",""))))</f>
        <v/>
      </c>
      <c r="K297" s="12"/>
    </row>
    <row r="298" spans="1:11" x14ac:dyDescent="0.25">
      <c r="A298" s="12"/>
      <c r="B298" s="12"/>
      <c r="C298" s="12"/>
      <c r="D298" s="12"/>
      <c r="E298" s="12"/>
      <c r="F298" s="13"/>
      <c r="G298" s="13"/>
      <c r="H298" s="14" t="str">
        <f>IF($A298="","",IF(COUNTIF('Ausgaben'!$L$3:$L$502,$A298)&gt;0,"ausgegeben","verfügbar"))</f>
        <v/>
      </c>
      <c r="I298" s="14" t="str">
        <f>IF($A298="","",IFERROR(INDEX('Ausgaben'!$C$3:$C$502,MATCH($A298,'Ausgaben'!$L$3:$L$502,0)),""))</f>
        <v/>
      </c>
      <c r="J298" s="14" t="str">
        <f>IF($A298="","",IF($F298="","",IF($F298&lt;=TODAY(),"fällig",IF($F298&lt;=TODAY()+30,"in 30 Tagen",""))))</f>
        <v/>
      </c>
      <c r="K298" s="12"/>
    </row>
    <row r="299" spans="1:11" x14ac:dyDescent="0.25">
      <c r="A299" s="12"/>
      <c r="B299" s="12"/>
      <c r="C299" s="12"/>
      <c r="D299" s="12"/>
      <c r="E299" s="12"/>
      <c r="F299" s="13"/>
      <c r="G299" s="13"/>
      <c r="H299" s="14" t="str">
        <f>IF($A299="","",IF(COUNTIF('Ausgaben'!$L$3:$L$502,$A299)&gt;0,"ausgegeben","verfügbar"))</f>
        <v/>
      </c>
      <c r="I299" s="14" t="str">
        <f>IF($A299="","",IFERROR(INDEX('Ausgaben'!$C$3:$C$502,MATCH($A299,'Ausgaben'!$L$3:$L$502,0)),""))</f>
        <v/>
      </c>
      <c r="J299" s="14" t="str">
        <f>IF($A299="","",IF($F299="","",IF($F299&lt;=TODAY(),"fällig",IF($F299&lt;=TODAY()+30,"in 30 Tagen",""))))</f>
        <v/>
      </c>
      <c r="K299" s="12"/>
    </row>
    <row r="300" spans="1:11" x14ac:dyDescent="0.25">
      <c r="A300" s="12"/>
      <c r="B300" s="12"/>
      <c r="C300" s="12"/>
      <c r="D300" s="12"/>
      <c r="E300" s="12"/>
      <c r="F300" s="13"/>
      <c r="G300" s="13"/>
      <c r="H300" s="14" t="str">
        <f>IF($A300="","",IF(COUNTIF('Ausgaben'!$L$3:$L$502,$A300)&gt;0,"ausgegeben","verfügbar"))</f>
        <v/>
      </c>
      <c r="I300" s="14" t="str">
        <f>IF($A300="","",IFERROR(INDEX('Ausgaben'!$C$3:$C$502,MATCH($A300,'Ausgaben'!$L$3:$L$502,0)),""))</f>
        <v/>
      </c>
      <c r="J300" s="14" t="str">
        <f>IF($A300="","",IF($F300="","",IF($F300&lt;=TODAY(),"fällig",IF($F300&lt;=TODAY()+30,"in 30 Tagen",""))))</f>
        <v/>
      </c>
      <c r="K300" s="12"/>
    </row>
    <row r="301" spans="1:11" x14ac:dyDescent="0.25">
      <c r="A301" s="12"/>
      <c r="B301" s="12"/>
      <c r="C301" s="12"/>
      <c r="D301" s="12"/>
      <c r="E301" s="12"/>
      <c r="F301" s="13"/>
      <c r="G301" s="13"/>
      <c r="H301" s="14" t="str">
        <f>IF($A301="","",IF(COUNTIF('Ausgaben'!$L$3:$L$502,$A301)&gt;0,"ausgegeben","verfügbar"))</f>
        <v/>
      </c>
      <c r="I301" s="14" t="str">
        <f>IF($A301="","",IFERROR(INDEX('Ausgaben'!$C$3:$C$502,MATCH($A301,'Ausgaben'!$L$3:$L$502,0)),""))</f>
        <v/>
      </c>
      <c r="J301" s="14" t="str">
        <f>IF($A301="","",IF($F301="","",IF($F301&lt;=TODAY(),"fällig",IF($F301&lt;=TODAY()+30,"in 30 Tagen",""))))</f>
        <v/>
      </c>
      <c r="K301" s="12"/>
    </row>
    <row r="302" spans="1:11" x14ac:dyDescent="0.25">
      <c r="A302" s="12"/>
      <c r="B302" s="12"/>
      <c r="C302" s="12"/>
      <c r="D302" s="12"/>
      <c r="E302" s="12"/>
      <c r="F302" s="13"/>
      <c r="G302" s="13"/>
      <c r="H302" s="14" t="str">
        <f>IF($A302="","",IF(COUNTIF('Ausgaben'!$L$3:$L$502,$A302)&gt;0,"ausgegeben","verfügbar"))</f>
        <v/>
      </c>
      <c r="I302" s="14" t="str">
        <f>IF($A302="","",IFERROR(INDEX('Ausgaben'!$C$3:$C$502,MATCH($A302,'Ausgaben'!$L$3:$L$502,0)),""))</f>
        <v/>
      </c>
      <c r="J302" s="14" t="str">
        <f>IF($A302="","",IF($F302="","",IF($F302&lt;=TODAY(),"fällig",IF($F302&lt;=TODAY()+30,"in 30 Tagen",""))))</f>
        <v/>
      </c>
      <c r="K302" s="12"/>
    </row>
    <row r="303" spans="1:11" x14ac:dyDescent="0.25">
      <c r="A303" s="12"/>
      <c r="B303" s="12"/>
      <c r="C303" s="12"/>
      <c r="D303" s="12"/>
      <c r="E303" s="12"/>
      <c r="F303" s="13"/>
      <c r="G303" s="13"/>
      <c r="H303" s="14" t="str">
        <f>IF($A303="","",IF(COUNTIF('Ausgaben'!$L$3:$L$502,$A303)&gt;0,"ausgegeben","verfügbar"))</f>
        <v/>
      </c>
      <c r="I303" s="14" t="str">
        <f>IF($A303="","",IFERROR(INDEX('Ausgaben'!$C$3:$C$502,MATCH($A303,'Ausgaben'!$L$3:$L$502,0)),""))</f>
        <v/>
      </c>
      <c r="J303" s="14" t="str">
        <f>IF($A303="","",IF($F303="","",IF($F303&lt;=TODAY(),"fällig",IF($F303&lt;=TODAY()+30,"in 30 Tagen",""))))</f>
        <v/>
      </c>
      <c r="K303" s="12"/>
    </row>
    <row r="304" spans="1:11" x14ac:dyDescent="0.25">
      <c r="A304" s="12"/>
      <c r="B304" s="12"/>
      <c r="C304" s="12"/>
      <c r="D304" s="12"/>
      <c r="E304" s="12"/>
      <c r="F304" s="13"/>
      <c r="G304" s="13"/>
      <c r="H304" s="14" t="str">
        <f>IF($A304="","",IF(COUNTIF('Ausgaben'!$L$3:$L$502,$A304)&gt;0,"ausgegeben","verfügbar"))</f>
        <v/>
      </c>
      <c r="I304" s="14" t="str">
        <f>IF($A304="","",IFERROR(INDEX('Ausgaben'!$C$3:$C$502,MATCH($A304,'Ausgaben'!$L$3:$L$502,0)),""))</f>
        <v/>
      </c>
      <c r="J304" s="14" t="str">
        <f>IF($A304="","",IF($F304="","",IF($F304&lt;=TODAY(),"fällig",IF($F304&lt;=TODAY()+30,"in 30 Tagen",""))))</f>
        <v/>
      </c>
      <c r="K304" s="12"/>
    </row>
    <row r="305" spans="1:11" x14ac:dyDescent="0.25">
      <c r="A305" s="12"/>
      <c r="B305" s="12"/>
      <c r="C305" s="12"/>
      <c r="D305" s="12"/>
      <c r="E305" s="12"/>
      <c r="F305" s="13"/>
      <c r="G305" s="13"/>
      <c r="H305" s="14" t="str">
        <f>IF($A305="","",IF(COUNTIF('Ausgaben'!$L$3:$L$502,$A305)&gt;0,"ausgegeben","verfügbar"))</f>
        <v/>
      </c>
      <c r="I305" s="14" t="str">
        <f>IF($A305="","",IFERROR(INDEX('Ausgaben'!$C$3:$C$502,MATCH($A305,'Ausgaben'!$L$3:$L$502,0)),""))</f>
        <v/>
      </c>
      <c r="J305" s="14" t="str">
        <f>IF($A305="","",IF($F305="","",IF($F305&lt;=TODAY(),"fällig",IF($F305&lt;=TODAY()+30,"in 30 Tagen",""))))</f>
        <v/>
      </c>
      <c r="K305" s="12"/>
    </row>
    <row r="306" spans="1:11" x14ac:dyDescent="0.25">
      <c r="A306" s="12"/>
      <c r="B306" s="12"/>
      <c r="C306" s="12"/>
      <c r="D306" s="12"/>
      <c r="E306" s="12"/>
      <c r="F306" s="13"/>
      <c r="G306" s="13"/>
      <c r="H306" s="14" t="str">
        <f>IF($A306="","",IF(COUNTIF('Ausgaben'!$L$3:$L$502,$A306)&gt;0,"ausgegeben","verfügbar"))</f>
        <v/>
      </c>
      <c r="I306" s="14" t="str">
        <f>IF($A306="","",IFERROR(INDEX('Ausgaben'!$C$3:$C$502,MATCH($A306,'Ausgaben'!$L$3:$L$502,0)),""))</f>
        <v/>
      </c>
      <c r="J306" s="14" t="str">
        <f>IF($A306="","",IF($F306="","",IF($F306&lt;=TODAY(),"fällig",IF($F306&lt;=TODAY()+30,"in 30 Tagen",""))))</f>
        <v/>
      </c>
      <c r="K306" s="12"/>
    </row>
    <row r="307" spans="1:11" x14ac:dyDescent="0.25">
      <c r="A307" s="12"/>
      <c r="B307" s="12"/>
      <c r="C307" s="12"/>
      <c r="D307" s="12"/>
      <c r="E307" s="12"/>
      <c r="F307" s="13"/>
      <c r="G307" s="13"/>
      <c r="H307" s="14" t="str">
        <f>IF($A307="","",IF(COUNTIF('Ausgaben'!$L$3:$L$502,$A307)&gt;0,"ausgegeben","verfügbar"))</f>
        <v/>
      </c>
      <c r="I307" s="14" t="str">
        <f>IF($A307="","",IFERROR(INDEX('Ausgaben'!$C$3:$C$502,MATCH($A307,'Ausgaben'!$L$3:$L$502,0)),""))</f>
        <v/>
      </c>
      <c r="J307" s="14" t="str">
        <f>IF($A307="","",IF($F307="","",IF($F307&lt;=TODAY(),"fällig",IF($F307&lt;=TODAY()+30,"in 30 Tagen",""))))</f>
        <v/>
      </c>
      <c r="K307" s="12"/>
    </row>
    <row r="308" spans="1:11" x14ac:dyDescent="0.25">
      <c r="A308" s="12"/>
      <c r="B308" s="12"/>
      <c r="C308" s="12"/>
      <c r="D308" s="12"/>
      <c r="E308" s="12"/>
      <c r="F308" s="13"/>
      <c r="G308" s="13"/>
      <c r="H308" s="14" t="str">
        <f>IF($A308="","",IF(COUNTIF('Ausgaben'!$L$3:$L$502,$A308)&gt;0,"ausgegeben","verfügbar"))</f>
        <v/>
      </c>
      <c r="I308" s="14" t="str">
        <f>IF($A308="","",IFERROR(INDEX('Ausgaben'!$C$3:$C$502,MATCH($A308,'Ausgaben'!$L$3:$L$502,0)),""))</f>
        <v/>
      </c>
      <c r="J308" s="14" t="str">
        <f>IF($A308="","",IF($F308="","",IF($F308&lt;=TODAY(),"fällig",IF($F308&lt;=TODAY()+30,"in 30 Tagen",""))))</f>
        <v/>
      </c>
      <c r="K308" s="12"/>
    </row>
    <row r="309" spans="1:11" x14ac:dyDescent="0.25">
      <c r="A309" s="12"/>
      <c r="B309" s="12"/>
      <c r="C309" s="12"/>
      <c r="D309" s="12"/>
      <c r="E309" s="12"/>
      <c r="F309" s="13"/>
      <c r="G309" s="13"/>
      <c r="H309" s="14" t="str">
        <f>IF($A309="","",IF(COUNTIF('Ausgaben'!$L$3:$L$502,$A309)&gt;0,"ausgegeben","verfügbar"))</f>
        <v/>
      </c>
      <c r="I309" s="14" t="str">
        <f>IF($A309="","",IFERROR(INDEX('Ausgaben'!$C$3:$C$502,MATCH($A309,'Ausgaben'!$L$3:$L$502,0)),""))</f>
        <v/>
      </c>
      <c r="J309" s="14" t="str">
        <f>IF($A309="","",IF($F309="","",IF($F309&lt;=TODAY(),"fällig",IF($F309&lt;=TODAY()+30,"in 30 Tagen",""))))</f>
        <v/>
      </c>
      <c r="K309" s="12"/>
    </row>
    <row r="310" spans="1:11" x14ac:dyDescent="0.25">
      <c r="A310" s="12"/>
      <c r="B310" s="12"/>
      <c r="C310" s="12"/>
      <c r="D310" s="12"/>
      <c r="E310" s="12"/>
      <c r="F310" s="13"/>
      <c r="G310" s="13"/>
      <c r="H310" s="14" t="str">
        <f>IF($A310="","",IF(COUNTIF('Ausgaben'!$L$3:$L$502,$A310)&gt;0,"ausgegeben","verfügbar"))</f>
        <v/>
      </c>
      <c r="I310" s="14" t="str">
        <f>IF($A310="","",IFERROR(INDEX('Ausgaben'!$C$3:$C$502,MATCH($A310,'Ausgaben'!$L$3:$L$502,0)),""))</f>
        <v/>
      </c>
      <c r="J310" s="14" t="str">
        <f>IF($A310="","",IF($F310="","",IF($F310&lt;=TODAY(),"fällig",IF($F310&lt;=TODAY()+30,"in 30 Tagen",""))))</f>
        <v/>
      </c>
      <c r="K310" s="12"/>
    </row>
    <row r="311" spans="1:11" x14ac:dyDescent="0.25">
      <c r="A311" s="12"/>
      <c r="B311" s="12"/>
      <c r="C311" s="12"/>
      <c r="D311" s="12"/>
      <c r="E311" s="12"/>
      <c r="F311" s="13"/>
      <c r="G311" s="13"/>
      <c r="H311" s="14" t="str">
        <f>IF($A311="","",IF(COUNTIF('Ausgaben'!$L$3:$L$502,$A311)&gt;0,"ausgegeben","verfügbar"))</f>
        <v/>
      </c>
      <c r="I311" s="14" t="str">
        <f>IF($A311="","",IFERROR(INDEX('Ausgaben'!$C$3:$C$502,MATCH($A311,'Ausgaben'!$L$3:$L$502,0)),""))</f>
        <v/>
      </c>
      <c r="J311" s="14" t="str">
        <f>IF($A311="","",IF($F311="","",IF($F311&lt;=TODAY(),"fällig",IF($F311&lt;=TODAY()+30,"in 30 Tagen",""))))</f>
        <v/>
      </c>
      <c r="K311" s="12"/>
    </row>
    <row r="312" spans="1:11" x14ac:dyDescent="0.25">
      <c r="A312" s="12"/>
      <c r="B312" s="12"/>
      <c r="C312" s="12"/>
      <c r="D312" s="12"/>
      <c r="E312" s="12"/>
      <c r="F312" s="13"/>
      <c r="G312" s="13"/>
      <c r="H312" s="14" t="str">
        <f>IF($A312="","",IF(COUNTIF('Ausgaben'!$L$3:$L$502,$A312)&gt;0,"ausgegeben","verfügbar"))</f>
        <v/>
      </c>
      <c r="I312" s="14" t="str">
        <f>IF($A312="","",IFERROR(INDEX('Ausgaben'!$C$3:$C$502,MATCH($A312,'Ausgaben'!$L$3:$L$502,0)),""))</f>
        <v/>
      </c>
      <c r="J312" s="14" t="str">
        <f>IF($A312="","",IF($F312="","",IF($F312&lt;=TODAY(),"fällig",IF($F312&lt;=TODAY()+30,"in 30 Tagen",""))))</f>
        <v/>
      </c>
      <c r="K312" s="12"/>
    </row>
    <row r="313" spans="1:11" x14ac:dyDescent="0.25">
      <c r="A313" s="12"/>
      <c r="B313" s="12"/>
      <c r="C313" s="12"/>
      <c r="D313" s="12"/>
      <c r="E313" s="12"/>
      <c r="F313" s="13"/>
      <c r="G313" s="13"/>
      <c r="H313" s="14" t="str">
        <f>IF($A313="","",IF(COUNTIF('Ausgaben'!$L$3:$L$502,$A313)&gt;0,"ausgegeben","verfügbar"))</f>
        <v/>
      </c>
      <c r="I313" s="14" t="str">
        <f>IF($A313="","",IFERROR(INDEX('Ausgaben'!$C$3:$C$502,MATCH($A313,'Ausgaben'!$L$3:$L$502,0)),""))</f>
        <v/>
      </c>
      <c r="J313" s="14" t="str">
        <f>IF($A313="","",IF($F313="","",IF($F313&lt;=TODAY(),"fällig",IF($F313&lt;=TODAY()+30,"in 30 Tagen",""))))</f>
        <v/>
      </c>
      <c r="K313" s="12"/>
    </row>
    <row r="314" spans="1:11" x14ac:dyDescent="0.25">
      <c r="A314" s="12"/>
      <c r="B314" s="12"/>
      <c r="C314" s="12"/>
      <c r="D314" s="12"/>
      <c r="E314" s="12"/>
      <c r="F314" s="13"/>
      <c r="G314" s="13"/>
      <c r="H314" s="14" t="str">
        <f>IF($A314="","",IF(COUNTIF('Ausgaben'!$L$3:$L$502,$A314)&gt;0,"ausgegeben","verfügbar"))</f>
        <v/>
      </c>
      <c r="I314" s="14" t="str">
        <f>IF($A314="","",IFERROR(INDEX('Ausgaben'!$C$3:$C$502,MATCH($A314,'Ausgaben'!$L$3:$L$502,0)),""))</f>
        <v/>
      </c>
      <c r="J314" s="14" t="str">
        <f>IF($A314="","",IF($F314="","",IF($F314&lt;=TODAY(),"fällig",IF($F314&lt;=TODAY()+30,"in 30 Tagen",""))))</f>
        <v/>
      </c>
      <c r="K314" s="12"/>
    </row>
    <row r="315" spans="1:11" x14ac:dyDescent="0.25">
      <c r="A315" s="12"/>
      <c r="B315" s="12"/>
      <c r="C315" s="12"/>
      <c r="D315" s="12"/>
      <c r="E315" s="12"/>
      <c r="F315" s="13"/>
      <c r="G315" s="13"/>
      <c r="H315" s="14" t="str">
        <f>IF($A315="","",IF(COUNTIF('Ausgaben'!$L$3:$L$502,$A315)&gt;0,"ausgegeben","verfügbar"))</f>
        <v/>
      </c>
      <c r="I315" s="14" t="str">
        <f>IF($A315="","",IFERROR(INDEX('Ausgaben'!$C$3:$C$502,MATCH($A315,'Ausgaben'!$L$3:$L$502,0)),""))</f>
        <v/>
      </c>
      <c r="J315" s="14" t="str">
        <f>IF($A315="","",IF($F315="","",IF($F315&lt;=TODAY(),"fällig",IF($F315&lt;=TODAY()+30,"in 30 Tagen",""))))</f>
        <v/>
      </c>
      <c r="K315" s="12"/>
    </row>
    <row r="316" spans="1:11" x14ac:dyDescent="0.25">
      <c r="A316" s="12"/>
      <c r="B316" s="12"/>
      <c r="C316" s="12"/>
      <c r="D316" s="12"/>
      <c r="E316" s="12"/>
      <c r="F316" s="13"/>
      <c r="G316" s="13"/>
      <c r="H316" s="14" t="str">
        <f>IF($A316="","",IF(COUNTIF('Ausgaben'!$L$3:$L$502,$A316)&gt;0,"ausgegeben","verfügbar"))</f>
        <v/>
      </c>
      <c r="I316" s="14" t="str">
        <f>IF($A316="","",IFERROR(INDEX('Ausgaben'!$C$3:$C$502,MATCH($A316,'Ausgaben'!$L$3:$L$502,0)),""))</f>
        <v/>
      </c>
      <c r="J316" s="14" t="str">
        <f>IF($A316="","",IF($F316="","",IF($F316&lt;=TODAY(),"fällig",IF($F316&lt;=TODAY()+30,"in 30 Tagen",""))))</f>
        <v/>
      </c>
      <c r="K316" s="12"/>
    </row>
    <row r="317" spans="1:11" x14ac:dyDescent="0.25">
      <c r="A317" s="12"/>
      <c r="B317" s="12"/>
      <c r="C317" s="12"/>
      <c r="D317" s="12"/>
      <c r="E317" s="12"/>
      <c r="F317" s="13"/>
      <c r="G317" s="13"/>
      <c r="H317" s="14" t="str">
        <f>IF($A317="","",IF(COUNTIF('Ausgaben'!$L$3:$L$502,$A317)&gt;0,"ausgegeben","verfügbar"))</f>
        <v/>
      </c>
      <c r="I317" s="14" t="str">
        <f>IF($A317="","",IFERROR(INDEX('Ausgaben'!$C$3:$C$502,MATCH($A317,'Ausgaben'!$L$3:$L$502,0)),""))</f>
        <v/>
      </c>
      <c r="J317" s="14" t="str">
        <f>IF($A317="","",IF($F317="","",IF($F317&lt;=TODAY(),"fällig",IF($F317&lt;=TODAY()+30,"in 30 Tagen",""))))</f>
        <v/>
      </c>
      <c r="K317" s="12"/>
    </row>
    <row r="318" spans="1:11" x14ac:dyDescent="0.25">
      <c r="A318" s="12"/>
      <c r="B318" s="12"/>
      <c r="C318" s="12"/>
      <c r="D318" s="12"/>
      <c r="E318" s="12"/>
      <c r="F318" s="13"/>
      <c r="G318" s="13"/>
      <c r="H318" s="14" t="str">
        <f>IF($A318="","",IF(COUNTIF('Ausgaben'!$L$3:$L$502,$A318)&gt;0,"ausgegeben","verfügbar"))</f>
        <v/>
      </c>
      <c r="I318" s="14" t="str">
        <f>IF($A318="","",IFERROR(INDEX('Ausgaben'!$C$3:$C$502,MATCH($A318,'Ausgaben'!$L$3:$L$502,0)),""))</f>
        <v/>
      </c>
      <c r="J318" s="14" t="str">
        <f>IF($A318="","",IF($F318="","",IF($F318&lt;=TODAY(),"fällig",IF($F318&lt;=TODAY()+30,"in 30 Tagen",""))))</f>
        <v/>
      </c>
      <c r="K318" s="12"/>
    </row>
    <row r="319" spans="1:11" x14ac:dyDescent="0.25">
      <c r="A319" s="12"/>
      <c r="B319" s="12"/>
      <c r="C319" s="12"/>
      <c r="D319" s="12"/>
      <c r="E319" s="12"/>
      <c r="F319" s="13"/>
      <c r="G319" s="13"/>
      <c r="H319" s="14" t="str">
        <f>IF($A319="","",IF(COUNTIF('Ausgaben'!$L$3:$L$502,$A319)&gt;0,"ausgegeben","verfügbar"))</f>
        <v/>
      </c>
      <c r="I319" s="14" t="str">
        <f>IF($A319="","",IFERROR(INDEX('Ausgaben'!$C$3:$C$502,MATCH($A319,'Ausgaben'!$L$3:$L$502,0)),""))</f>
        <v/>
      </c>
      <c r="J319" s="14" t="str">
        <f>IF($A319="","",IF($F319="","",IF($F319&lt;=TODAY(),"fällig",IF($F319&lt;=TODAY()+30,"in 30 Tagen",""))))</f>
        <v/>
      </c>
      <c r="K319" s="12"/>
    </row>
    <row r="320" spans="1:11" x14ac:dyDescent="0.25">
      <c r="A320" s="12"/>
      <c r="B320" s="12"/>
      <c r="C320" s="12"/>
      <c r="D320" s="12"/>
      <c r="E320" s="12"/>
      <c r="F320" s="13"/>
      <c r="G320" s="13"/>
      <c r="H320" s="14" t="str">
        <f>IF($A320="","",IF(COUNTIF('Ausgaben'!$L$3:$L$502,$A320)&gt;0,"ausgegeben","verfügbar"))</f>
        <v/>
      </c>
      <c r="I320" s="14" t="str">
        <f>IF($A320="","",IFERROR(INDEX('Ausgaben'!$C$3:$C$502,MATCH($A320,'Ausgaben'!$L$3:$L$502,0)),""))</f>
        <v/>
      </c>
      <c r="J320" s="14" t="str">
        <f>IF($A320="","",IF($F320="","",IF($F320&lt;=TODAY(),"fällig",IF($F320&lt;=TODAY()+30,"in 30 Tagen",""))))</f>
        <v/>
      </c>
      <c r="K320" s="12"/>
    </row>
    <row r="321" spans="1:11" x14ac:dyDescent="0.25">
      <c r="A321" s="12"/>
      <c r="B321" s="12"/>
      <c r="C321" s="12"/>
      <c r="D321" s="12"/>
      <c r="E321" s="12"/>
      <c r="F321" s="13"/>
      <c r="G321" s="13"/>
      <c r="H321" s="14" t="str">
        <f>IF($A321="","",IF(COUNTIF('Ausgaben'!$L$3:$L$502,$A321)&gt;0,"ausgegeben","verfügbar"))</f>
        <v/>
      </c>
      <c r="I321" s="14" t="str">
        <f>IF($A321="","",IFERROR(INDEX('Ausgaben'!$C$3:$C$502,MATCH($A321,'Ausgaben'!$L$3:$L$502,0)),""))</f>
        <v/>
      </c>
      <c r="J321" s="14" t="str">
        <f>IF($A321="","",IF($F321="","",IF($F321&lt;=TODAY(),"fällig",IF($F321&lt;=TODAY()+30,"in 30 Tagen",""))))</f>
        <v/>
      </c>
      <c r="K321" s="12"/>
    </row>
    <row r="322" spans="1:11" x14ac:dyDescent="0.25">
      <c r="A322" s="12"/>
      <c r="B322" s="12"/>
      <c r="C322" s="12"/>
      <c r="D322" s="12"/>
      <c r="E322" s="12"/>
      <c r="F322" s="13"/>
      <c r="G322" s="13"/>
      <c r="H322" s="14" t="str">
        <f>IF($A322="","",IF(COUNTIF('Ausgaben'!$L$3:$L$502,$A322)&gt;0,"ausgegeben","verfügbar"))</f>
        <v/>
      </c>
      <c r="I322" s="14" t="str">
        <f>IF($A322="","",IFERROR(INDEX('Ausgaben'!$C$3:$C$502,MATCH($A322,'Ausgaben'!$L$3:$L$502,0)),""))</f>
        <v/>
      </c>
      <c r="J322" s="14" t="str">
        <f>IF($A322="","",IF($F322="","",IF($F322&lt;=TODAY(),"fällig",IF($F322&lt;=TODAY()+30,"in 30 Tagen",""))))</f>
        <v/>
      </c>
      <c r="K322" s="12"/>
    </row>
    <row r="323" spans="1:11" x14ac:dyDescent="0.25">
      <c r="A323" s="12"/>
      <c r="B323" s="12"/>
      <c r="C323" s="12"/>
      <c r="D323" s="12"/>
      <c r="E323" s="12"/>
      <c r="F323" s="13"/>
      <c r="G323" s="13"/>
      <c r="H323" s="14" t="str">
        <f>IF($A323="","",IF(COUNTIF('Ausgaben'!$L$3:$L$502,$A323)&gt;0,"ausgegeben","verfügbar"))</f>
        <v/>
      </c>
      <c r="I323" s="14" t="str">
        <f>IF($A323="","",IFERROR(INDEX('Ausgaben'!$C$3:$C$502,MATCH($A323,'Ausgaben'!$L$3:$L$502,0)),""))</f>
        <v/>
      </c>
      <c r="J323" s="14" t="str">
        <f>IF($A323="","",IF($F323="","",IF($F323&lt;=TODAY(),"fällig",IF($F323&lt;=TODAY()+30,"in 30 Tagen",""))))</f>
        <v/>
      </c>
      <c r="K323" s="12"/>
    </row>
    <row r="324" spans="1:11" x14ac:dyDescent="0.25">
      <c r="A324" s="12"/>
      <c r="B324" s="12"/>
      <c r="C324" s="12"/>
      <c r="D324" s="12"/>
      <c r="E324" s="12"/>
      <c r="F324" s="13"/>
      <c r="G324" s="13"/>
      <c r="H324" s="14" t="str">
        <f>IF($A324="","",IF(COUNTIF('Ausgaben'!$L$3:$L$502,$A324)&gt;0,"ausgegeben","verfügbar"))</f>
        <v/>
      </c>
      <c r="I324" s="14" t="str">
        <f>IF($A324="","",IFERROR(INDEX('Ausgaben'!$C$3:$C$502,MATCH($A324,'Ausgaben'!$L$3:$L$502,0)),""))</f>
        <v/>
      </c>
      <c r="J324" s="14" t="str">
        <f>IF($A324="","",IF($F324="","",IF($F324&lt;=TODAY(),"fällig",IF($F324&lt;=TODAY()+30,"in 30 Tagen",""))))</f>
        <v/>
      </c>
      <c r="K324" s="12"/>
    </row>
    <row r="325" spans="1:11" x14ac:dyDescent="0.25">
      <c r="A325" s="12"/>
      <c r="B325" s="12"/>
      <c r="C325" s="12"/>
      <c r="D325" s="12"/>
      <c r="E325" s="12"/>
      <c r="F325" s="13"/>
      <c r="G325" s="13"/>
      <c r="H325" s="14" t="str">
        <f>IF($A325="","",IF(COUNTIF('Ausgaben'!$L$3:$L$502,$A325)&gt;0,"ausgegeben","verfügbar"))</f>
        <v/>
      </c>
      <c r="I325" s="14" t="str">
        <f>IF($A325="","",IFERROR(INDEX('Ausgaben'!$C$3:$C$502,MATCH($A325,'Ausgaben'!$L$3:$L$502,0)),""))</f>
        <v/>
      </c>
      <c r="J325" s="14" t="str">
        <f>IF($A325="","",IF($F325="","",IF($F325&lt;=TODAY(),"fällig",IF($F325&lt;=TODAY()+30,"in 30 Tagen",""))))</f>
        <v/>
      </c>
      <c r="K325" s="12"/>
    </row>
    <row r="326" spans="1:11" x14ac:dyDescent="0.25">
      <c r="A326" s="12"/>
      <c r="B326" s="12"/>
      <c r="C326" s="12"/>
      <c r="D326" s="12"/>
      <c r="E326" s="12"/>
      <c r="F326" s="13"/>
      <c r="G326" s="13"/>
      <c r="H326" s="14" t="str">
        <f>IF($A326="","",IF(COUNTIF('Ausgaben'!$L$3:$L$502,$A326)&gt;0,"ausgegeben","verfügbar"))</f>
        <v/>
      </c>
      <c r="I326" s="14" t="str">
        <f>IF($A326="","",IFERROR(INDEX('Ausgaben'!$C$3:$C$502,MATCH($A326,'Ausgaben'!$L$3:$L$502,0)),""))</f>
        <v/>
      </c>
      <c r="J326" s="14" t="str">
        <f>IF($A326="","",IF($F326="","",IF($F326&lt;=TODAY(),"fällig",IF($F326&lt;=TODAY()+30,"in 30 Tagen",""))))</f>
        <v/>
      </c>
      <c r="K326" s="12"/>
    </row>
    <row r="327" spans="1:11" x14ac:dyDescent="0.25">
      <c r="A327" s="12"/>
      <c r="B327" s="12"/>
      <c r="C327" s="12"/>
      <c r="D327" s="12"/>
      <c r="E327" s="12"/>
      <c r="F327" s="13"/>
      <c r="G327" s="13"/>
      <c r="H327" s="14" t="str">
        <f>IF($A327="","",IF(COUNTIF('Ausgaben'!$L$3:$L$502,$A327)&gt;0,"ausgegeben","verfügbar"))</f>
        <v/>
      </c>
      <c r="I327" s="14" t="str">
        <f>IF($A327="","",IFERROR(INDEX('Ausgaben'!$C$3:$C$502,MATCH($A327,'Ausgaben'!$L$3:$L$502,0)),""))</f>
        <v/>
      </c>
      <c r="J327" s="14" t="str">
        <f>IF($A327="","",IF($F327="","",IF($F327&lt;=TODAY(),"fällig",IF($F327&lt;=TODAY()+30,"in 30 Tagen",""))))</f>
        <v/>
      </c>
      <c r="K327" s="12"/>
    </row>
    <row r="328" spans="1:11" x14ac:dyDescent="0.25">
      <c r="A328" s="12"/>
      <c r="B328" s="12"/>
      <c r="C328" s="12"/>
      <c r="D328" s="12"/>
      <c r="E328" s="12"/>
      <c r="F328" s="13"/>
      <c r="G328" s="13"/>
      <c r="H328" s="14" t="str">
        <f>IF($A328="","",IF(COUNTIF('Ausgaben'!$L$3:$L$502,$A328)&gt;0,"ausgegeben","verfügbar"))</f>
        <v/>
      </c>
      <c r="I328" s="14" t="str">
        <f>IF($A328="","",IFERROR(INDEX('Ausgaben'!$C$3:$C$502,MATCH($A328,'Ausgaben'!$L$3:$L$502,0)),""))</f>
        <v/>
      </c>
      <c r="J328" s="14" t="str">
        <f>IF($A328="","",IF($F328="","",IF($F328&lt;=TODAY(),"fällig",IF($F328&lt;=TODAY()+30,"in 30 Tagen",""))))</f>
        <v/>
      </c>
      <c r="K328" s="12"/>
    </row>
    <row r="329" spans="1:11" x14ac:dyDescent="0.25">
      <c r="A329" s="12"/>
      <c r="B329" s="12"/>
      <c r="C329" s="12"/>
      <c r="D329" s="12"/>
      <c r="E329" s="12"/>
      <c r="F329" s="13"/>
      <c r="G329" s="13"/>
      <c r="H329" s="14" t="str">
        <f>IF($A329="","",IF(COUNTIF('Ausgaben'!$L$3:$L$502,$A329)&gt;0,"ausgegeben","verfügbar"))</f>
        <v/>
      </c>
      <c r="I329" s="14" t="str">
        <f>IF($A329="","",IFERROR(INDEX('Ausgaben'!$C$3:$C$502,MATCH($A329,'Ausgaben'!$L$3:$L$502,0)),""))</f>
        <v/>
      </c>
      <c r="J329" s="14" t="str">
        <f>IF($A329="","",IF($F329="","",IF($F329&lt;=TODAY(),"fällig",IF($F329&lt;=TODAY()+30,"in 30 Tagen",""))))</f>
        <v/>
      </c>
      <c r="K329" s="12"/>
    </row>
    <row r="330" spans="1:11" x14ac:dyDescent="0.25">
      <c r="A330" s="12"/>
      <c r="B330" s="12"/>
      <c r="C330" s="12"/>
      <c r="D330" s="12"/>
      <c r="E330" s="12"/>
      <c r="F330" s="13"/>
      <c r="G330" s="13"/>
      <c r="H330" s="14" t="str">
        <f>IF($A330="","",IF(COUNTIF('Ausgaben'!$L$3:$L$502,$A330)&gt;0,"ausgegeben","verfügbar"))</f>
        <v/>
      </c>
      <c r="I330" s="14" t="str">
        <f>IF($A330="","",IFERROR(INDEX('Ausgaben'!$C$3:$C$502,MATCH($A330,'Ausgaben'!$L$3:$L$502,0)),""))</f>
        <v/>
      </c>
      <c r="J330" s="14" t="str">
        <f>IF($A330="","",IF($F330="","",IF($F330&lt;=TODAY(),"fällig",IF($F330&lt;=TODAY()+30,"in 30 Tagen",""))))</f>
        <v/>
      </c>
      <c r="K330" s="12"/>
    </row>
    <row r="331" spans="1:11" x14ac:dyDescent="0.25">
      <c r="A331" s="12"/>
      <c r="B331" s="12"/>
      <c r="C331" s="12"/>
      <c r="D331" s="12"/>
      <c r="E331" s="12"/>
      <c r="F331" s="13"/>
      <c r="G331" s="13"/>
      <c r="H331" s="14" t="str">
        <f>IF($A331="","",IF(COUNTIF('Ausgaben'!$L$3:$L$502,$A331)&gt;0,"ausgegeben","verfügbar"))</f>
        <v/>
      </c>
      <c r="I331" s="14" t="str">
        <f>IF($A331="","",IFERROR(INDEX('Ausgaben'!$C$3:$C$502,MATCH($A331,'Ausgaben'!$L$3:$L$502,0)),""))</f>
        <v/>
      </c>
      <c r="J331" s="14" t="str">
        <f>IF($A331="","",IF($F331="","",IF($F331&lt;=TODAY(),"fällig",IF($F331&lt;=TODAY()+30,"in 30 Tagen",""))))</f>
        <v/>
      </c>
      <c r="K331" s="12"/>
    </row>
    <row r="332" spans="1:11" x14ac:dyDescent="0.25">
      <c r="A332" s="12"/>
      <c r="B332" s="12"/>
      <c r="C332" s="12"/>
      <c r="D332" s="12"/>
      <c r="E332" s="12"/>
      <c r="F332" s="13"/>
      <c r="G332" s="13"/>
      <c r="H332" s="14" t="str">
        <f>IF($A332="","",IF(COUNTIF('Ausgaben'!$L$3:$L$502,$A332)&gt;0,"ausgegeben","verfügbar"))</f>
        <v/>
      </c>
      <c r="I332" s="14" t="str">
        <f>IF($A332="","",IFERROR(INDEX('Ausgaben'!$C$3:$C$502,MATCH($A332,'Ausgaben'!$L$3:$L$502,0)),""))</f>
        <v/>
      </c>
      <c r="J332" s="14" t="str">
        <f>IF($A332="","",IF($F332="","",IF($F332&lt;=TODAY(),"fällig",IF($F332&lt;=TODAY()+30,"in 30 Tagen",""))))</f>
        <v/>
      </c>
      <c r="K332" s="12"/>
    </row>
    <row r="333" spans="1:11" x14ac:dyDescent="0.25">
      <c r="A333" s="12"/>
      <c r="B333" s="12"/>
      <c r="C333" s="12"/>
      <c r="D333" s="12"/>
      <c r="E333" s="12"/>
      <c r="F333" s="13"/>
      <c r="G333" s="13"/>
      <c r="H333" s="14" t="str">
        <f>IF($A333="","",IF(COUNTIF('Ausgaben'!$L$3:$L$502,$A333)&gt;0,"ausgegeben","verfügbar"))</f>
        <v/>
      </c>
      <c r="I333" s="14" t="str">
        <f>IF($A333="","",IFERROR(INDEX('Ausgaben'!$C$3:$C$502,MATCH($A333,'Ausgaben'!$L$3:$L$502,0)),""))</f>
        <v/>
      </c>
      <c r="J333" s="14" t="str">
        <f>IF($A333="","",IF($F333="","",IF($F333&lt;=TODAY(),"fällig",IF($F333&lt;=TODAY()+30,"in 30 Tagen",""))))</f>
        <v/>
      </c>
      <c r="K333" s="12"/>
    </row>
    <row r="334" spans="1:11" x14ac:dyDescent="0.25">
      <c r="A334" s="12"/>
      <c r="B334" s="12"/>
      <c r="C334" s="12"/>
      <c r="D334" s="12"/>
      <c r="E334" s="12"/>
      <c r="F334" s="13"/>
      <c r="G334" s="13"/>
      <c r="H334" s="14" t="str">
        <f>IF($A334="","",IF(COUNTIF('Ausgaben'!$L$3:$L$502,$A334)&gt;0,"ausgegeben","verfügbar"))</f>
        <v/>
      </c>
      <c r="I334" s="14" t="str">
        <f>IF($A334="","",IFERROR(INDEX('Ausgaben'!$C$3:$C$502,MATCH($A334,'Ausgaben'!$L$3:$L$502,0)),""))</f>
        <v/>
      </c>
      <c r="J334" s="14" t="str">
        <f>IF($A334="","",IF($F334="","",IF($F334&lt;=TODAY(),"fällig",IF($F334&lt;=TODAY()+30,"in 30 Tagen",""))))</f>
        <v/>
      </c>
      <c r="K334" s="12"/>
    </row>
    <row r="335" spans="1:11" x14ac:dyDescent="0.25">
      <c r="A335" s="12"/>
      <c r="B335" s="12"/>
      <c r="C335" s="12"/>
      <c r="D335" s="12"/>
      <c r="E335" s="12"/>
      <c r="F335" s="13"/>
      <c r="G335" s="13"/>
      <c r="H335" s="14" t="str">
        <f>IF($A335="","",IF(COUNTIF('Ausgaben'!$L$3:$L$502,$A335)&gt;0,"ausgegeben","verfügbar"))</f>
        <v/>
      </c>
      <c r="I335" s="14" t="str">
        <f>IF($A335="","",IFERROR(INDEX('Ausgaben'!$C$3:$C$502,MATCH($A335,'Ausgaben'!$L$3:$L$502,0)),""))</f>
        <v/>
      </c>
      <c r="J335" s="14" t="str">
        <f>IF($A335="","",IF($F335="","",IF($F335&lt;=TODAY(),"fällig",IF($F335&lt;=TODAY()+30,"in 30 Tagen",""))))</f>
        <v/>
      </c>
      <c r="K335" s="12"/>
    </row>
    <row r="336" spans="1:11" x14ac:dyDescent="0.25">
      <c r="A336" s="12"/>
      <c r="B336" s="12"/>
      <c r="C336" s="12"/>
      <c r="D336" s="12"/>
      <c r="E336" s="12"/>
      <c r="F336" s="13"/>
      <c r="G336" s="13"/>
      <c r="H336" s="14" t="str">
        <f>IF($A336="","",IF(COUNTIF('Ausgaben'!$L$3:$L$502,$A336)&gt;0,"ausgegeben","verfügbar"))</f>
        <v/>
      </c>
      <c r="I336" s="14" t="str">
        <f>IF($A336="","",IFERROR(INDEX('Ausgaben'!$C$3:$C$502,MATCH($A336,'Ausgaben'!$L$3:$L$502,0)),""))</f>
        <v/>
      </c>
      <c r="J336" s="14" t="str">
        <f>IF($A336="","",IF($F336="","",IF($F336&lt;=TODAY(),"fällig",IF($F336&lt;=TODAY()+30,"in 30 Tagen",""))))</f>
        <v/>
      </c>
      <c r="K336" s="12"/>
    </row>
    <row r="337" spans="1:11" x14ac:dyDescent="0.25">
      <c r="A337" s="12"/>
      <c r="B337" s="12"/>
      <c r="C337" s="12"/>
      <c r="D337" s="12"/>
      <c r="E337" s="12"/>
      <c r="F337" s="13"/>
      <c r="G337" s="13"/>
      <c r="H337" s="14" t="str">
        <f>IF($A337="","",IF(COUNTIF('Ausgaben'!$L$3:$L$502,$A337)&gt;0,"ausgegeben","verfügbar"))</f>
        <v/>
      </c>
      <c r="I337" s="14" t="str">
        <f>IF($A337="","",IFERROR(INDEX('Ausgaben'!$C$3:$C$502,MATCH($A337,'Ausgaben'!$L$3:$L$502,0)),""))</f>
        <v/>
      </c>
      <c r="J337" s="14" t="str">
        <f>IF($A337="","",IF($F337="","",IF($F337&lt;=TODAY(),"fällig",IF($F337&lt;=TODAY()+30,"in 30 Tagen",""))))</f>
        <v/>
      </c>
      <c r="K337" s="12"/>
    </row>
    <row r="338" spans="1:11" x14ac:dyDescent="0.25">
      <c r="A338" s="12"/>
      <c r="B338" s="12"/>
      <c r="C338" s="12"/>
      <c r="D338" s="12"/>
      <c r="E338" s="12"/>
      <c r="F338" s="13"/>
      <c r="G338" s="13"/>
      <c r="H338" s="14" t="str">
        <f>IF($A338="","",IF(COUNTIF('Ausgaben'!$L$3:$L$502,$A338)&gt;0,"ausgegeben","verfügbar"))</f>
        <v/>
      </c>
      <c r="I338" s="14" t="str">
        <f>IF($A338="","",IFERROR(INDEX('Ausgaben'!$C$3:$C$502,MATCH($A338,'Ausgaben'!$L$3:$L$502,0)),""))</f>
        <v/>
      </c>
      <c r="J338" s="14" t="str">
        <f>IF($A338="","",IF($F338="","",IF($F338&lt;=TODAY(),"fällig",IF($F338&lt;=TODAY()+30,"in 30 Tagen",""))))</f>
        <v/>
      </c>
      <c r="K338" s="12"/>
    </row>
    <row r="339" spans="1:11" x14ac:dyDescent="0.25">
      <c r="A339" s="12"/>
      <c r="B339" s="12"/>
      <c r="C339" s="12"/>
      <c r="D339" s="12"/>
      <c r="E339" s="12"/>
      <c r="F339" s="13"/>
      <c r="G339" s="13"/>
      <c r="H339" s="14" t="str">
        <f>IF($A339="","",IF(COUNTIF('Ausgaben'!$L$3:$L$502,$A339)&gt;0,"ausgegeben","verfügbar"))</f>
        <v/>
      </c>
      <c r="I339" s="14" t="str">
        <f>IF($A339="","",IFERROR(INDEX('Ausgaben'!$C$3:$C$502,MATCH($A339,'Ausgaben'!$L$3:$L$502,0)),""))</f>
        <v/>
      </c>
      <c r="J339" s="14" t="str">
        <f>IF($A339="","",IF($F339="","",IF($F339&lt;=TODAY(),"fällig",IF($F339&lt;=TODAY()+30,"in 30 Tagen",""))))</f>
        <v/>
      </c>
      <c r="K339" s="12"/>
    </row>
    <row r="340" spans="1:11" x14ac:dyDescent="0.25">
      <c r="A340" s="12"/>
      <c r="B340" s="12"/>
      <c r="C340" s="12"/>
      <c r="D340" s="12"/>
      <c r="E340" s="12"/>
      <c r="F340" s="13"/>
      <c r="G340" s="13"/>
      <c r="H340" s="14" t="str">
        <f>IF($A340="","",IF(COUNTIF('Ausgaben'!$L$3:$L$502,$A340)&gt;0,"ausgegeben","verfügbar"))</f>
        <v/>
      </c>
      <c r="I340" s="14" t="str">
        <f>IF($A340="","",IFERROR(INDEX('Ausgaben'!$C$3:$C$502,MATCH($A340,'Ausgaben'!$L$3:$L$502,0)),""))</f>
        <v/>
      </c>
      <c r="J340" s="14" t="str">
        <f>IF($A340="","",IF($F340="","",IF($F340&lt;=TODAY(),"fällig",IF($F340&lt;=TODAY()+30,"in 30 Tagen",""))))</f>
        <v/>
      </c>
      <c r="K340" s="12"/>
    </row>
    <row r="341" spans="1:11" x14ac:dyDescent="0.25">
      <c r="A341" s="12"/>
      <c r="B341" s="12"/>
      <c r="C341" s="12"/>
      <c r="D341" s="12"/>
      <c r="E341" s="12"/>
      <c r="F341" s="13"/>
      <c r="G341" s="13"/>
      <c r="H341" s="14" t="str">
        <f>IF($A341="","",IF(COUNTIF('Ausgaben'!$L$3:$L$502,$A341)&gt;0,"ausgegeben","verfügbar"))</f>
        <v/>
      </c>
      <c r="I341" s="14" t="str">
        <f>IF($A341="","",IFERROR(INDEX('Ausgaben'!$C$3:$C$502,MATCH($A341,'Ausgaben'!$L$3:$L$502,0)),""))</f>
        <v/>
      </c>
      <c r="J341" s="14" t="str">
        <f>IF($A341="","",IF($F341="","",IF($F341&lt;=TODAY(),"fällig",IF($F341&lt;=TODAY()+30,"in 30 Tagen",""))))</f>
        <v/>
      </c>
      <c r="K341" s="12"/>
    </row>
    <row r="342" spans="1:11" x14ac:dyDescent="0.25">
      <c r="A342" s="12"/>
      <c r="B342" s="12"/>
      <c r="C342" s="12"/>
      <c r="D342" s="12"/>
      <c r="E342" s="12"/>
      <c r="F342" s="13"/>
      <c r="G342" s="13"/>
      <c r="H342" s="14" t="str">
        <f>IF($A342="","",IF(COUNTIF('Ausgaben'!$L$3:$L$502,$A342)&gt;0,"ausgegeben","verfügbar"))</f>
        <v/>
      </c>
      <c r="I342" s="14" t="str">
        <f>IF($A342="","",IFERROR(INDEX('Ausgaben'!$C$3:$C$502,MATCH($A342,'Ausgaben'!$L$3:$L$502,0)),""))</f>
        <v/>
      </c>
      <c r="J342" s="14" t="str">
        <f>IF($A342="","",IF($F342="","",IF($F342&lt;=TODAY(),"fällig",IF($F342&lt;=TODAY()+30,"in 30 Tagen",""))))</f>
        <v/>
      </c>
      <c r="K342" s="12"/>
    </row>
    <row r="343" spans="1:11" x14ac:dyDescent="0.25">
      <c r="A343" s="12"/>
      <c r="B343" s="12"/>
      <c r="C343" s="12"/>
      <c r="D343" s="12"/>
      <c r="E343" s="12"/>
      <c r="F343" s="13"/>
      <c r="G343" s="13"/>
      <c r="H343" s="14" t="str">
        <f>IF($A343="","",IF(COUNTIF('Ausgaben'!$L$3:$L$502,$A343)&gt;0,"ausgegeben","verfügbar"))</f>
        <v/>
      </c>
      <c r="I343" s="14" t="str">
        <f>IF($A343="","",IFERROR(INDEX('Ausgaben'!$C$3:$C$502,MATCH($A343,'Ausgaben'!$L$3:$L$502,0)),""))</f>
        <v/>
      </c>
      <c r="J343" s="14" t="str">
        <f>IF($A343="","",IF($F343="","",IF($F343&lt;=TODAY(),"fällig",IF($F343&lt;=TODAY()+30,"in 30 Tagen",""))))</f>
        <v/>
      </c>
      <c r="K343" s="12"/>
    </row>
    <row r="344" spans="1:11" x14ac:dyDescent="0.25">
      <c r="A344" s="12"/>
      <c r="B344" s="12"/>
      <c r="C344" s="12"/>
      <c r="D344" s="12"/>
      <c r="E344" s="12"/>
      <c r="F344" s="13"/>
      <c r="G344" s="13"/>
      <c r="H344" s="14" t="str">
        <f>IF($A344="","",IF(COUNTIF('Ausgaben'!$L$3:$L$502,$A344)&gt;0,"ausgegeben","verfügbar"))</f>
        <v/>
      </c>
      <c r="I344" s="14" t="str">
        <f>IF($A344="","",IFERROR(INDEX('Ausgaben'!$C$3:$C$502,MATCH($A344,'Ausgaben'!$L$3:$L$502,0)),""))</f>
        <v/>
      </c>
      <c r="J344" s="14" t="str">
        <f>IF($A344="","",IF($F344="","",IF($F344&lt;=TODAY(),"fällig",IF($F344&lt;=TODAY()+30,"in 30 Tagen",""))))</f>
        <v/>
      </c>
      <c r="K344" s="12"/>
    </row>
    <row r="345" spans="1:11" x14ac:dyDescent="0.25">
      <c r="A345" s="12"/>
      <c r="B345" s="12"/>
      <c r="C345" s="12"/>
      <c r="D345" s="12"/>
      <c r="E345" s="12"/>
      <c r="F345" s="13"/>
      <c r="G345" s="13"/>
      <c r="H345" s="14" t="str">
        <f>IF($A345="","",IF(COUNTIF('Ausgaben'!$L$3:$L$502,$A345)&gt;0,"ausgegeben","verfügbar"))</f>
        <v/>
      </c>
      <c r="I345" s="14" t="str">
        <f>IF($A345="","",IFERROR(INDEX('Ausgaben'!$C$3:$C$502,MATCH($A345,'Ausgaben'!$L$3:$L$502,0)),""))</f>
        <v/>
      </c>
      <c r="J345" s="14" t="str">
        <f>IF($A345="","",IF($F345="","",IF($F345&lt;=TODAY(),"fällig",IF($F345&lt;=TODAY()+30,"in 30 Tagen",""))))</f>
        <v/>
      </c>
      <c r="K345" s="12"/>
    </row>
    <row r="346" spans="1:11" x14ac:dyDescent="0.25">
      <c r="A346" s="12"/>
      <c r="B346" s="12"/>
      <c r="C346" s="12"/>
      <c r="D346" s="12"/>
      <c r="E346" s="12"/>
      <c r="F346" s="13"/>
      <c r="G346" s="13"/>
      <c r="H346" s="14" t="str">
        <f>IF($A346="","",IF(COUNTIF('Ausgaben'!$L$3:$L$502,$A346)&gt;0,"ausgegeben","verfügbar"))</f>
        <v/>
      </c>
      <c r="I346" s="14" t="str">
        <f>IF($A346="","",IFERROR(INDEX('Ausgaben'!$C$3:$C$502,MATCH($A346,'Ausgaben'!$L$3:$L$502,0)),""))</f>
        <v/>
      </c>
      <c r="J346" s="14" t="str">
        <f>IF($A346="","",IF($F346="","",IF($F346&lt;=TODAY(),"fällig",IF($F346&lt;=TODAY()+30,"in 30 Tagen",""))))</f>
        <v/>
      </c>
      <c r="K346" s="12"/>
    </row>
    <row r="347" spans="1:11" x14ac:dyDescent="0.25">
      <c r="A347" s="12"/>
      <c r="B347" s="12"/>
      <c r="C347" s="12"/>
      <c r="D347" s="12"/>
      <c r="E347" s="12"/>
      <c r="F347" s="13"/>
      <c r="G347" s="13"/>
      <c r="H347" s="14" t="str">
        <f>IF($A347="","",IF(COUNTIF('Ausgaben'!$L$3:$L$502,$A347)&gt;0,"ausgegeben","verfügbar"))</f>
        <v/>
      </c>
      <c r="I347" s="14" t="str">
        <f>IF($A347="","",IFERROR(INDEX('Ausgaben'!$C$3:$C$502,MATCH($A347,'Ausgaben'!$L$3:$L$502,0)),""))</f>
        <v/>
      </c>
      <c r="J347" s="14" t="str">
        <f>IF($A347="","",IF($F347="","",IF($F347&lt;=TODAY(),"fällig",IF($F347&lt;=TODAY()+30,"in 30 Tagen",""))))</f>
        <v/>
      </c>
      <c r="K347" s="12"/>
    </row>
    <row r="348" spans="1:11" x14ac:dyDescent="0.25">
      <c r="A348" s="12"/>
      <c r="B348" s="12"/>
      <c r="C348" s="12"/>
      <c r="D348" s="12"/>
      <c r="E348" s="12"/>
      <c r="F348" s="13"/>
      <c r="G348" s="13"/>
      <c r="H348" s="14" t="str">
        <f>IF($A348="","",IF(COUNTIF('Ausgaben'!$L$3:$L$502,$A348)&gt;0,"ausgegeben","verfügbar"))</f>
        <v/>
      </c>
      <c r="I348" s="14" t="str">
        <f>IF($A348="","",IFERROR(INDEX('Ausgaben'!$C$3:$C$502,MATCH($A348,'Ausgaben'!$L$3:$L$502,0)),""))</f>
        <v/>
      </c>
      <c r="J348" s="14" t="str">
        <f>IF($A348="","",IF($F348="","",IF($F348&lt;=TODAY(),"fällig",IF($F348&lt;=TODAY()+30,"in 30 Tagen",""))))</f>
        <v/>
      </c>
      <c r="K348" s="12"/>
    </row>
    <row r="349" spans="1:11" x14ac:dyDescent="0.25">
      <c r="A349" s="12"/>
      <c r="B349" s="12"/>
      <c r="C349" s="12"/>
      <c r="D349" s="12"/>
      <c r="E349" s="12"/>
      <c r="F349" s="13"/>
      <c r="G349" s="13"/>
      <c r="H349" s="14" t="str">
        <f>IF($A349="","",IF(COUNTIF('Ausgaben'!$L$3:$L$502,$A349)&gt;0,"ausgegeben","verfügbar"))</f>
        <v/>
      </c>
      <c r="I349" s="14" t="str">
        <f>IF($A349="","",IFERROR(INDEX('Ausgaben'!$C$3:$C$502,MATCH($A349,'Ausgaben'!$L$3:$L$502,0)),""))</f>
        <v/>
      </c>
      <c r="J349" s="14" t="str">
        <f>IF($A349="","",IF($F349="","",IF($F349&lt;=TODAY(),"fällig",IF($F349&lt;=TODAY()+30,"in 30 Tagen",""))))</f>
        <v/>
      </c>
      <c r="K349" s="12"/>
    </row>
    <row r="350" spans="1:11" x14ac:dyDescent="0.25">
      <c r="A350" s="12"/>
      <c r="B350" s="12"/>
      <c r="C350" s="12"/>
      <c r="D350" s="12"/>
      <c r="E350" s="12"/>
      <c r="F350" s="13"/>
      <c r="G350" s="13"/>
      <c r="H350" s="14" t="str">
        <f>IF($A350="","",IF(COUNTIF('Ausgaben'!$L$3:$L$502,$A350)&gt;0,"ausgegeben","verfügbar"))</f>
        <v/>
      </c>
      <c r="I350" s="14" t="str">
        <f>IF($A350="","",IFERROR(INDEX('Ausgaben'!$C$3:$C$502,MATCH($A350,'Ausgaben'!$L$3:$L$502,0)),""))</f>
        <v/>
      </c>
      <c r="J350" s="14" t="str">
        <f>IF($A350="","",IF($F350="","",IF($F350&lt;=TODAY(),"fällig",IF($F350&lt;=TODAY()+30,"in 30 Tagen",""))))</f>
        <v/>
      </c>
      <c r="K350" s="12"/>
    </row>
    <row r="351" spans="1:11" x14ac:dyDescent="0.25">
      <c r="A351" s="12"/>
      <c r="B351" s="12"/>
      <c r="C351" s="12"/>
      <c r="D351" s="12"/>
      <c r="E351" s="12"/>
      <c r="F351" s="13"/>
      <c r="G351" s="13"/>
      <c r="H351" s="14" t="str">
        <f>IF($A351="","",IF(COUNTIF('Ausgaben'!$L$3:$L$502,$A351)&gt;0,"ausgegeben","verfügbar"))</f>
        <v/>
      </c>
      <c r="I351" s="14" t="str">
        <f>IF($A351="","",IFERROR(INDEX('Ausgaben'!$C$3:$C$502,MATCH($A351,'Ausgaben'!$L$3:$L$502,0)),""))</f>
        <v/>
      </c>
      <c r="J351" s="14" t="str">
        <f>IF($A351="","",IF($F351="","",IF($F351&lt;=TODAY(),"fällig",IF($F351&lt;=TODAY()+30,"in 30 Tagen",""))))</f>
        <v/>
      </c>
      <c r="K351" s="12"/>
    </row>
    <row r="352" spans="1:11" x14ac:dyDescent="0.25">
      <c r="A352" s="12"/>
      <c r="B352" s="12"/>
      <c r="C352" s="12"/>
      <c r="D352" s="12"/>
      <c r="E352" s="12"/>
      <c r="F352" s="13"/>
      <c r="G352" s="13"/>
      <c r="H352" s="14" t="str">
        <f>IF($A352="","",IF(COUNTIF('Ausgaben'!$L$3:$L$502,$A352)&gt;0,"ausgegeben","verfügbar"))</f>
        <v/>
      </c>
      <c r="I352" s="14" t="str">
        <f>IF($A352="","",IFERROR(INDEX('Ausgaben'!$C$3:$C$502,MATCH($A352,'Ausgaben'!$L$3:$L$502,0)),""))</f>
        <v/>
      </c>
      <c r="J352" s="14" t="str">
        <f>IF($A352="","",IF($F352="","",IF($F352&lt;=TODAY(),"fällig",IF($F352&lt;=TODAY()+30,"in 30 Tagen",""))))</f>
        <v/>
      </c>
      <c r="K352" s="12"/>
    </row>
    <row r="353" spans="1:11" x14ac:dyDescent="0.25">
      <c r="A353" s="12"/>
      <c r="B353" s="12"/>
      <c r="C353" s="12"/>
      <c r="D353" s="12"/>
      <c r="E353" s="12"/>
      <c r="F353" s="13"/>
      <c r="G353" s="13"/>
      <c r="H353" s="14" t="str">
        <f>IF($A353="","",IF(COUNTIF('Ausgaben'!$L$3:$L$502,$A353)&gt;0,"ausgegeben","verfügbar"))</f>
        <v/>
      </c>
      <c r="I353" s="14" t="str">
        <f>IF($A353="","",IFERROR(INDEX('Ausgaben'!$C$3:$C$502,MATCH($A353,'Ausgaben'!$L$3:$L$502,0)),""))</f>
        <v/>
      </c>
      <c r="J353" s="14" t="str">
        <f>IF($A353="","",IF($F353="","",IF($F353&lt;=TODAY(),"fällig",IF($F353&lt;=TODAY()+30,"in 30 Tagen",""))))</f>
        <v/>
      </c>
      <c r="K353" s="12"/>
    </row>
    <row r="354" spans="1:11" x14ac:dyDescent="0.25">
      <c r="A354" s="12"/>
      <c r="B354" s="12"/>
      <c r="C354" s="12"/>
      <c r="D354" s="12"/>
      <c r="E354" s="12"/>
      <c r="F354" s="13"/>
      <c r="G354" s="13"/>
      <c r="H354" s="14" t="str">
        <f>IF($A354="","",IF(COUNTIF('Ausgaben'!$L$3:$L$502,$A354)&gt;0,"ausgegeben","verfügbar"))</f>
        <v/>
      </c>
      <c r="I354" s="14" t="str">
        <f>IF($A354="","",IFERROR(INDEX('Ausgaben'!$C$3:$C$502,MATCH($A354,'Ausgaben'!$L$3:$L$502,0)),""))</f>
        <v/>
      </c>
      <c r="J354" s="14" t="str">
        <f>IF($A354="","",IF($F354="","",IF($F354&lt;=TODAY(),"fällig",IF($F354&lt;=TODAY()+30,"in 30 Tagen",""))))</f>
        <v/>
      </c>
      <c r="K354" s="12"/>
    </row>
    <row r="355" spans="1:11" x14ac:dyDescent="0.25">
      <c r="A355" s="12"/>
      <c r="B355" s="12"/>
      <c r="C355" s="12"/>
      <c r="D355" s="12"/>
      <c r="E355" s="12"/>
      <c r="F355" s="13"/>
      <c r="G355" s="13"/>
      <c r="H355" s="14" t="str">
        <f>IF($A355="","",IF(COUNTIF('Ausgaben'!$L$3:$L$502,$A355)&gt;0,"ausgegeben","verfügbar"))</f>
        <v/>
      </c>
      <c r="I355" s="14" t="str">
        <f>IF($A355="","",IFERROR(INDEX('Ausgaben'!$C$3:$C$502,MATCH($A355,'Ausgaben'!$L$3:$L$502,0)),""))</f>
        <v/>
      </c>
      <c r="J355" s="14" t="str">
        <f>IF($A355="","",IF($F355="","",IF($F355&lt;=TODAY(),"fällig",IF($F355&lt;=TODAY()+30,"in 30 Tagen",""))))</f>
        <v/>
      </c>
      <c r="K355" s="12"/>
    </row>
    <row r="356" spans="1:11" x14ac:dyDescent="0.25">
      <c r="A356" s="12"/>
      <c r="B356" s="12"/>
      <c r="C356" s="12"/>
      <c r="D356" s="12"/>
      <c r="E356" s="12"/>
      <c r="F356" s="13"/>
      <c r="G356" s="13"/>
      <c r="H356" s="14" t="str">
        <f>IF($A356="","",IF(COUNTIF('Ausgaben'!$L$3:$L$502,$A356)&gt;0,"ausgegeben","verfügbar"))</f>
        <v/>
      </c>
      <c r="I356" s="14" t="str">
        <f>IF($A356="","",IFERROR(INDEX('Ausgaben'!$C$3:$C$502,MATCH($A356,'Ausgaben'!$L$3:$L$502,0)),""))</f>
        <v/>
      </c>
      <c r="J356" s="14" t="str">
        <f>IF($A356="","",IF($F356="","",IF($F356&lt;=TODAY(),"fällig",IF($F356&lt;=TODAY()+30,"in 30 Tagen",""))))</f>
        <v/>
      </c>
      <c r="K356" s="12"/>
    </row>
    <row r="357" spans="1:11" x14ac:dyDescent="0.25">
      <c r="A357" s="12"/>
      <c r="B357" s="12"/>
      <c r="C357" s="12"/>
      <c r="D357" s="12"/>
      <c r="E357" s="12"/>
      <c r="F357" s="13"/>
      <c r="G357" s="13"/>
      <c r="H357" s="14" t="str">
        <f>IF($A357="","",IF(COUNTIF('Ausgaben'!$L$3:$L$502,$A357)&gt;0,"ausgegeben","verfügbar"))</f>
        <v/>
      </c>
      <c r="I357" s="14" t="str">
        <f>IF($A357="","",IFERROR(INDEX('Ausgaben'!$C$3:$C$502,MATCH($A357,'Ausgaben'!$L$3:$L$502,0)),""))</f>
        <v/>
      </c>
      <c r="J357" s="14" t="str">
        <f>IF($A357="","",IF($F357="","",IF($F357&lt;=TODAY(),"fällig",IF($F357&lt;=TODAY()+30,"in 30 Tagen",""))))</f>
        <v/>
      </c>
      <c r="K357" s="12"/>
    </row>
    <row r="358" spans="1:11" x14ac:dyDescent="0.25">
      <c r="A358" s="12"/>
      <c r="B358" s="12"/>
      <c r="C358" s="12"/>
      <c r="D358" s="12"/>
      <c r="E358" s="12"/>
      <c r="F358" s="13"/>
      <c r="G358" s="13"/>
      <c r="H358" s="14" t="str">
        <f>IF($A358="","",IF(COUNTIF('Ausgaben'!$L$3:$L$502,$A358)&gt;0,"ausgegeben","verfügbar"))</f>
        <v/>
      </c>
      <c r="I358" s="14" t="str">
        <f>IF($A358="","",IFERROR(INDEX('Ausgaben'!$C$3:$C$502,MATCH($A358,'Ausgaben'!$L$3:$L$502,0)),""))</f>
        <v/>
      </c>
      <c r="J358" s="14" t="str">
        <f>IF($A358="","",IF($F358="","",IF($F358&lt;=TODAY(),"fällig",IF($F358&lt;=TODAY()+30,"in 30 Tagen",""))))</f>
        <v/>
      </c>
      <c r="K358" s="12"/>
    </row>
    <row r="359" spans="1:11" x14ac:dyDescent="0.25">
      <c r="A359" s="12"/>
      <c r="B359" s="12"/>
      <c r="C359" s="12"/>
      <c r="D359" s="12"/>
      <c r="E359" s="12"/>
      <c r="F359" s="13"/>
      <c r="G359" s="13"/>
      <c r="H359" s="14" t="str">
        <f>IF($A359="","",IF(COUNTIF('Ausgaben'!$L$3:$L$502,$A359)&gt;0,"ausgegeben","verfügbar"))</f>
        <v/>
      </c>
      <c r="I359" s="14" t="str">
        <f>IF($A359="","",IFERROR(INDEX('Ausgaben'!$C$3:$C$502,MATCH($A359,'Ausgaben'!$L$3:$L$502,0)),""))</f>
        <v/>
      </c>
      <c r="J359" s="14" t="str">
        <f>IF($A359="","",IF($F359="","",IF($F359&lt;=TODAY(),"fällig",IF($F359&lt;=TODAY()+30,"in 30 Tagen",""))))</f>
        <v/>
      </c>
      <c r="K359" s="12"/>
    </row>
    <row r="360" spans="1:11" x14ac:dyDescent="0.25">
      <c r="A360" s="12"/>
      <c r="B360" s="12"/>
      <c r="C360" s="12"/>
      <c r="D360" s="12"/>
      <c r="E360" s="12"/>
      <c r="F360" s="13"/>
      <c r="G360" s="13"/>
      <c r="H360" s="14" t="str">
        <f>IF($A360="","",IF(COUNTIF('Ausgaben'!$L$3:$L$502,$A360)&gt;0,"ausgegeben","verfügbar"))</f>
        <v/>
      </c>
      <c r="I360" s="14" t="str">
        <f>IF($A360="","",IFERROR(INDEX('Ausgaben'!$C$3:$C$502,MATCH($A360,'Ausgaben'!$L$3:$L$502,0)),""))</f>
        <v/>
      </c>
      <c r="J360" s="14" t="str">
        <f>IF($A360="","",IF($F360="","",IF($F360&lt;=TODAY(),"fällig",IF($F360&lt;=TODAY()+30,"in 30 Tagen",""))))</f>
        <v/>
      </c>
      <c r="K360" s="12"/>
    </row>
    <row r="361" spans="1:11" x14ac:dyDescent="0.25">
      <c r="A361" s="12"/>
      <c r="B361" s="12"/>
      <c r="C361" s="12"/>
      <c r="D361" s="12"/>
      <c r="E361" s="12"/>
      <c r="F361" s="13"/>
      <c r="G361" s="13"/>
      <c r="H361" s="14" t="str">
        <f>IF($A361="","",IF(COUNTIF('Ausgaben'!$L$3:$L$502,$A361)&gt;0,"ausgegeben","verfügbar"))</f>
        <v/>
      </c>
      <c r="I361" s="14" t="str">
        <f>IF($A361="","",IFERROR(INDEX('Ausgaben'!$C$3:$C$502,MATCH($A361,'Ausgaben'!$L$3:$L$502,0)),""))</f>
        <v/>
      </c>
      <c r="J361" s="14" t="str">
        <f>IF($A361="","",IF($F361="","",IF($F361&lt;=TODAY(),"fällig",IF($F361&lt;=TODAY()+30,"in 30 Tagen",""))))</f>
        <v/>
      </c>
      <c r="K361" s="12"/>
    </row>
    <row r="362" spans="1:11" x14ac:dyDescent="0.25">
      <c r="A362" s="12"/>
      <c r="B362" s="12"/>
      <c r="C362" s="12"/>
      <c r="D362" s="12"/>
      <c r="E362" s="12"/>
      <c r="F362" s="13"/>
      <c r="G362" s="13"/>
      <c r="H362" s="14" t="str">
        <f>IF($A362="","",IF(COUNTIF('Ausgaben'!$L$3:$L$502,$A362)&gt;0,"ausgegeben","verfügbar"))</f>
        <v/>
      </c>
      <c r="I362" s="14" t="str">
        <f>IF($A362="","",IFERROR(INDEX('Ausgaben'!$C$3:$C$502,MATCH($A362,'Ausgaben'!$L$3:$L$502,0)),""))</f>
        <v/>
      </c>
      <c r="J362" s="14" t="str">
        <f>IF($A362="","",IF($F362="","",IF($F362&lt;=TODAY(),"fällig",IF($F362&lt;=TODAY()+30,"in 30 Tagen",""))))</f>
        <v/>
      </c>
      <c r="K362" s="12"/>
    </row>
    <row r="363" spans="1:11" x14ac:dyDescent="0.25">
      <c r="A363" s="12"/>
      <c r="B363" s="12"/>
      <c r="C363" s="12"/>
      <c r="D363" s="12"/>
      <c r="E363" s="12"/>
      <c r="F363" s="13"/>
      <c r="G363" s="13"/>
      <c r="H363" s="14" t="str">
        <f>IF($A363="","",IF(COUNTIF('Ausgaben'!$L$3:$L$502,$A363)&gt;0,"ausgegeben","verfügbar"))</f>
        <v/>
      </c>
      <c r="I363" s="14" t="str">
        <f>IF($A363="","",IFERROR(INDEX('Ausgaben'!$C$3:$C$502,MATCH($A363,'Ausgaben'!$L$3:$L$502,0)),""))</f>
        <v/>
      </c>
      <c r="J363" s="14" t="str">
        <f>IF($A363="","",IF($F363="","",IF($F363&lt;=TODAY(),"fällig",IF($F363&lt;=TODAY()+30,"in 30 Tagen",""))))</f>
        <v/>
      </c>
      <c r="K363" s="12"/>
    </row>
    <row r="364" spans="1:11" x14ac:dyDescent="0.25">
      <c r="A364" s="12"/>
      <c r="B364" s="12"/>
      <c r="C364" s="12"/>
      <c r="D364" s="12"/>
      <c r="E364" s="12"/>
      <c r="F364" s="13"/>
      <c r="G364" s="13"/>
      <c r="H364" s="14" t="str">
        <f>IF($A364="","",IF(COUNTIF('Ausgaben'!$L$3:$L$502,$A364)&gt;0,"ausgegeben","verfügbar"))</f>
        <v/>
      </c>
      <c r="I364" s="14" t="str">
        <f>IF($A364="","",IFERROR(INDEX('Ausgaben'!$C$3:$C$502,MATCH($A364,'Ausgaben'!$L$3:$L$502,0)),""))</f>
        <v/>
      </c>
      <c r="J364" s="14" t="str">
        <f>IF($A364="","",IF($F364="","",IF($F364&lt;=TODAY(),"fällig",IF($F364&lt;=TODAY()+30,"in 30 Tagen",""))))</f>
        <v/>
      </c>
      <c r="K364" s="12"/>
    </row>
    <row r="365" spans="1:11" x14ac:dyDescent="0.25">
      <c r="A365" s="12"/>
      <c r="B365" s="12"/>
      <c r="C365" s="12"/>
      <c r="D365" s="12"/>
      <c r="E365" s="12"/>
      <c r="F365" s="13"/>
      <c r="G365" s="13"/>
      <c r="H365" s="14" t="str">
        <f>IF($A365="","",IF(COUNTIF('Ausgaben'!$L$3:$L$502,$A365)&gt;0,"ausgegeben","verfügbar"))</f>
        <v/>
      </c>
      <c r="I365" s="14" t="str">
        <f>IF($A365="","",IFERROR(INDEX('Ausgaben'!$C$3:$C$502,MATCH($A365,'Ausgaben'!$L$3:$L$502,0)),""))</f>
        <v/>
      </c>
      <c r="J365" s="14" t="str">
        <f>IF($A365="","",IF($F365="","",IF($F365&lt;=TODAY(),"fällig",IF($F365&lt;=TODAY()+30,"in 30 Tagen",""))))</f>
        <v/>
      </c>
      <c r="K365" s="12"/>
    </row>
    <row r="366" spans="1:11" x14ac:dyDescent="0.25">
      <c r="A366" s="12"/>
      <c r="B366" s="12"/>
      <c r="C366" s="12"/>
      <c r="D366" s="12"/>
      <c r="E366" s="12"/>
      <c r="F366" s="13"/>
      <c r="G366" s="13"/>
      <c r="H366" s="14" t="str">
        <f>IF($A366="","",IF(COUNTIF('Ausgaben'!$L$3:$L$502,$A366)&gt;0,"ausgegeben","verfügbar"))</f>
        <v/>
      </c>
      <c r="I366" s="14" t="str">
        <f>IF($A366="","",IFERROR(INDEX('Ausgaben'!$C$3:$C$502,MATCH($A366,'Ausgaben'!$L$3:$L$502,0)),""))</f>
        <v/>
      </c>
      <c r="J366" s="14" t="str">
        <f>IF($A366="","",IF($F366="","",IF($F366&lt;=TODAY(),"fällig",IF($F366&lt;=TODAY()+30,"in 30 Tagen",""))))</f>
        <v/>
      </c>
      <c r="K366" s="12"/>
    </row>
    <row r="367" spans="1:11" x14ac:dyDescent="0.25">
      <c r="A367" s="12"/>
      <c r="B367" s="12"/>
      <c r="C367" s="12"/>
      <c r="D367" s="12"/>
      <c r="E367" s="12"/>
      <c r="F367" s="13"/>
      <c r="G367" s="13"/>
      <c r="H367" s="14" t="str">
        <f>IF($A367="","",IF(COUNTIF('Ausgaben'!$L$3:$L$502,$A367)&gt;0,"ausgegeben","verfügbar"))</f>
        <v/>
      </c>
      <c r="I367" s="14" t="str">
        <f>IF($A367="","",IFERROR(INDEX('Ausgaben'!$C$3:$C$502,MATCH($A367,'Ausgaben'!$L$3:$L$502,0)),""))</f>
        <v/>
      </c>
      <c r="J367" s="14" t="str">
        <f>IF($A367="","",IF($F367="","",IF($F367&lt;=TODAY(),"fällig",IF($F367&lt;=TODAY()+30,"in 30 Tagen",""))))</f>
        <v/>
      </c>
      <c r="K367" s="12"/>
    </row>
    <row r="368" spans="1:11" x14ac:dyDescent="0.25">
      <c r="A368" s="12"/>
      <c r="B368" s="12"/>
      <c r="C368" s="12"/>
      <c r="D368" s="12"/>
      <c r="E368" s="12"/>
      <c r="F368" s="13"/>
      <c r="G368" s="13"/>
      <c r="H368" s="14" t="str">
        <f>IF($A368="","",IF(COUNTIF('Ausgaben'!$L$3:$L$502,$A368)&gt;0,"ausgegeben","verfügbar"))</f>
        <v/>
      </c>
      <c r="I368" s="14" t="str">
        <f>IF($A368="","",IFERROR(INDEX('Ausgaben'!$C$3:$C$502,MATCH($A368,'Ausgaben'!$L$3:$L$502,0)),""))</f>
        <v/>
      </c>
      <c r="J368" s="14" t="str">
        <f>IF($A368="","",IF($F368="","",IF($F368&lt;=TODAY(),"fällig",IF($F368&lt;=TODAY()+30,"in 30 Tagen",""))))</f>
        <v/>
      </c>
      <c r="K368" s="12"/>
    </row>
    <row r="369" spans="1:11" x14ac:dyDescent="0.25">
      <c r="A369" s="12"/>
      <c r="B369" s="12"/>
      <c r="C369" s="12"/>
      <c r="D369" s="12"/>
      <c r="E369" s="12"/>
      <c r="F369" s="13"/>
      <c r="G369" s="13"/>
      <c r="H369" s="14" t="str">
        <f>IF($A369="","",IF(COUNTIF('Ausgaben'!$L$3:$L$502,$A369)&gt;0,"ausgegeben","verfügbar"))</f>
        <v/>
      </c>
      <c r="I369" s="14" t="str">
        <f>IF($A369="","",IFERROR(INDEX('Ausgaben'!$C$3:$C$502,MATCH($A369,'Ausgaben'!$L$3:$L$502,0)),""))</f>
        <v/>
      </c>
      <c r="J369" s="14" t="str">
        <f>IF($A369="","",IF($F369="","",IF($F369&lt;=TODAY(),"fällig",IF($F369&lt;=TODAY()+30,"in 30 Tagen",""))))</f>
        <v/>
      </c>
      <c r="K369" s="12"/>
    </row>
    <row r="370" spans="1:11" x14ac:dyDescent="0.25">
      <c r="A370" s="12"/>
      <c r="B370" s="12"/>
      <c r="C370" s="12"/>
      <c r="D370" s="12"/>
      <c r="E370" s="12"/>
      <c r="F370" s="13"/>
      <c r="G370" s="13"/>
      <c r="H370" s="14" t="str">
        <f>IF($A370="","",IF(COUNTIF('Ausgaben'!$L$3:$L$502,$A370)&gt;0,"ausgegeben","verfügbar"))</f>
        <v/>
      </c>
      <c r="I370" s="14" t="str">
        <f>IF($A370="","",IFERROR(INDEX('Ausgaben'!$C$3:$C$502,MATCH($A370,'Ausgaben'!$L$3:$L$502,0)),""))</f>
        <v/>
      </c>
      <c r="J370" s="14" t="str">
        <f>IF($A370="","",IF($F370="","",IF($F370&lt;=TODAY(),"fällig",IF($F370&lt;=TODAY()+30,"in 30 Tagen",""))))</f>
        <v/>
      </c>
      <c r="K370" s="12"/>
    </row>
    <row r="371" spans="1:11" x14ac:dyDescent="0.25">
      <c r="A371" s="12"/>
      <c r="B371" s="12"/>
      <c r="C371" s="12"/>
      <c r="D371" s="12"/>
      <c r="E371" s="12"/>
      <c r="F371" s="13"/>
      <c r="G371" s="13"/>
      <c r="H371" s="14" t="str">
        <f>IF($A371="","",IF(COUNTIF('Ausgaben'!$L$3:$L$502,$A371)&gt;0,"ausgegeben","verfügbar"))</f>
        <v/>
      </c>
      <c r="I371" s="14" t="str">
        <f>IF($A371="","",IFERROR(INDEX('Ausgaben'!$C$3:$C$502,MATCH($A371,'Ausgaben'!$L$3:$L$502,0)),""))</f>
        <v/>
      </c>
      <c r="J371" s="14" t="str">
        <f>IF($A371="","",IF($F371="","",IF($F371&lt;=TODAY(),"fällig",IF($F371&lt;=TODAY()+30,"in 30 Tagen",""))))</f>
        <v/>
      </c>
      <c r="K371" s="12"/>
    </row>
    <row r="372" spans="1:11" x14ac:dyDescent="0.25">
      <c r="A372" s="12"/>
      <c r="B372" s="12"/>
      <c r="C372" s="12"/>
      <c r="D372" s="12"/>
      <c r="E372" s="12"/>
      <c r="F372" s="13"/>
      <c r="G372" s="13"/>
      <c r="H372" s="14" t="str">
        <f>IF($A372="","",IF(COUNTIF('Ausgaben'!$L$3:$L$502,$A372)&gt;0,"ausgegeben","verfügbar"))</f>
        <v/>
      </c>
      <c r="I372" s="14" t="str">
        <f>IF($A372="","",IFERROR(INDEX('Ausgaben'!$C$3:$C$502,MATCH($A372,'Ausgaben'!$L$3:$L$502,0)),""))</f>
        <v/>
      </c>
      <c r="J372" s="14" t="str">
        <f>IF($A372="","",IF($F372="","",IF($F372&lt;=TODAY(),"fällig",IF($F372&lt;=TODAY()+30,"in 30 Tagen",""))))</f>
        <v/>
      </c>
      <c r="K372" s="12"/>
    </row>
    <row r="373" spans="1:11" x14ac:dyDescent="0.25">
      <c r="A373" s="12"/>
      <c r="B373" s="12"/>
      <c r="C373" s="12"/>
      <c r="D373" s="12"/>
      <c r="E373" s="12"/>
      <c r="F373" s="13"/>
      <c r="G373" s="13"/>
      <c r="H373" s="14" t="str">
        <f>IF($A373="","",IF(COUNTIF('Ausgaben'!$L$3:$L$502,$A373)&gt;0,"ausgegeben","verfügbar"))</f>
        <v/>
      </c>
      <c r="I373" s="14" t="str">
        <f>IF($A373="","",IFERROR(INDEX('Ausgaben'!$C$3:$C$502,MATCH($A373,'Ausgaben'!$L$3:$L$502,0)),""))</f>
        <v/>
      </c>
      <c r="J373" s="14" t="str">
        <f>IF($A373="","",IF($F373="","",IF($F373&lt;=TODAY(),"fällig",IF($F373&lt;=TODAY()+30,"in 30 Tagen",""))))</f>
        <v/>
      </c>
      <c r="K373" s="12"/>
    </row>
    <row r="374" spans="1:11" x14ac:dyDescent="0.25">
      <c r="A374" s="12"/>
      <c r="B374" s="12"/>
      <c r="C374" s="12"/>
      <c r="D374" s="12"/>
      <c r="E374" s="12"/>
      <c r="F374" s="13"/>
      <c r="G374" s="13"/>
      <c r="H374" s="14" t="str">
        <f>IF($A374="","",IF(COUNTIF('Ausgaben'!$L$3:$L$502,$A374)&gt;0,"ausgegeben","verfügbar"))</f>
        <v/>
      </c>
      <c r="I374" s="14" t="str">
        <f>IF($A374="","",IFERROR(INDEX('Ausgaben'!$C$3:$C$502,MATCH($A374,'Ausgaben'!$L$3:$L$502,0)),""))</f>
        <v/>
      </c>
      <c r="J374" s="14" t="str">
        <f>IF($A374="","",IF($F374="","",IF($F374&lt;=TODAY(),"fällig",IF($F374&lt;=TODAY()+30,"in 30 Tagen",""))))</f>
        <v/>
      </c>
      <c r="K374" s="12"/>
    </row>
    <row r="375" spans="1:11" x14ac:dyDescent="0.25">
      <c r="A375" s="12"/>
      <c r="B375" s="12"/>
      <c r="C375" s="12"/>
      <c r="D375" s="12"/>
      <c r="E375" s="12"/>
      <c r="F375" s="13"/>
      <c r="G375" s="13"/>
      <c r="H375" s="14" t="str">
        <f>IF($A375="","",IF(COUNTIF('Ausgaben'!$L$3:$L$502,$A375)&gt;0,"ausgegeben","verfügbar"))</f>
        <v/>
      </c>
      <c r="I375" s="14" t="str">
        <f>IF($A375="","",IFERROR(INDEX('Ausgaben'!$C$3:$C$502,MATCH($A375,'Ausgaben'!$L$3:$L$502,0)),""))</f>
        <v/>
      </c>
      <c r="J375" s="14" t="str">
        <f>IF($A375="","",IF($F375="","",IF($F375&lt;=TODAY(),"fällig",IF($F375&lt;=TODAY()+30,"in 30 Tagen",""))))</f>
        <v/>
      </c>
      <c r="K375" s="12"/>
    </row>
    <row r="376" spans="1:11" x14ac:dyDescent="0.25">
      <c r="A376" s="12"/>
      <c r="B376" s="12"/>
      <c r="C376" s="12"/>
      <c r="D376" s="12"/>
      <c r="E376" s="12"/>
      <c r="F376" s="13"/>
      <c r="G376" s="13"/>
      <c r="H376" s="14" t="str">
        <f>IF($A376="","",IF(COUNTIF('Ausgaben'!$L$3:$L$502,$A376)&gt;0,"ausgegeben","verfügbar"))</f>
        <v/>
      </c>
      <c r="I376" s="14" t="str">
        <f>IF($A376="","",IFERROR(INDEX('Ausgaben'!$C$3:$C$502,MATCH($A376,'Ausgaben'!$L$3:$L$502,0)),""))</f>
        <v/>
      </c>
      <c r="J376" s="14" t="str">
        <f>IF($A376="","",IF($F376="","",IF($F376&lt;=TODAY(),"fällig",IF($F376&lt;=TODAY()+30,"in 30 Tagen",""))))</f>
        <v/>
      </c>
      <c r="K376" s="12"/>
    </row>
    <row r="377" spans="1:11" x14ac:dyDescent="0.25">
      <c r="A377" s="12"/>
      <c r="B377" s="12"/>
      <c r="C377" s="12"/>
      <c r="D377" s="12"/>
      <c r="E377" s="12"/>
      <c r="F377" s="13"/>
      <c r="G377" s="13"/>
      <c r="H377" s="14" t="str">
        <f>IF($A377="","",IF(COUNTIF('Ausgaben'!$L$3:$L$502,$A377)&gt;0,"ausgegeben","verfügbar"))</f>
        <v/>
      </c>
      <c r="I377" s="14" t="str">
        <f>IF($A377="","",IFERROR(INDEX('Ausgaben'!$C$3:$C$502,MATCH($A377,'Ausgaben'!$L$3:$L$502,0)),""))</f>
        <v/>
      </c>
      <c r="J377" s="14" t="str">
        <f>IF($A377="","",IF($F377="","",IF($F377&lt;=TODAY(),"fällig",IF($F377&lt;=TODAY()+30,"in 30 Tagen",""))))</f>
        <v/>
      </c>
      <c r="K377" s="12"/>
    </row>
    <row r="378" spans="1:11" x14ac:dyDescent="0.25">
      <c r="A378" s="12"/>
      <c r="B378" s="12"/>
      <c r="C378" s="12"/>
      <c r="D378" s="12"/>
      <c r="E378" s="12"/>
      <c r="F378" s="13"/>
      <c r="G378" s="13"/>
      <c r="H378" s="14" t="str">
        <f>IF($A378="","",IF(COUNTIF('Ausgaben'!$L$3:$L$502,$A378)&gt;0,"ausgegeben","verfügbar"))</f>
        <v/>
      </c>
      <c r="I378" s="14" t="str">
        <f>IF($A378="","",IFERROR(INDEX('Ausgaben'!$C$3:$C$502,MATCH($A378,'Ausgaben'!$L$3:$L$502,0)),""))</f>
        <v/>
      </c>
      <c r="J378" s="14" t="str">
        <f>IF($A378="","",IF($F378="","",IF($F378&lt;=TODAY(),"fällig",IF($F378&lt;=TODAY()+30,"in 30 Tagen",""))))</f>
        <v/>
      </c>
      <c r="K378" s="12"/>
    </row>
    <row r="379" spans="1:11" x14ac:dyDescent="0.25">
      <c r="A379" s="12"/>
      <c r="B379" s="12"/>
      <c r="C379" s="12"/>
      <c r="D379" s="12"/>
      <c r="E379" s="12"/>
      <c r="F379" s="13"/>
      <c r="G379" s="13"/>
      <c r="H379" s="14" t="str">
        <f>IF($A379="","",IF(COUNTIF('Ausgaben'!$L$3:$L$502,$A379)&gt;0,"ausgegeben","verfügbar"))</f>
        <v/>
      </c>
      <c r="I379" s="14" t="str">
        <f>IF($A379="","",IFERROR(INDEX('Ausgaben'!$C$3:$C$502,MATCH($A379,'Ausgaben'!$L$3:$L$502,0)),""))</f>
        <v/>
      </c>
      <c r="J379" s="14" t="str">
        <f>IF($A379="","",IF($F379="","",IF($F379&lt;=TODAY(),"fällig",IF($F379&lt;=TODAY()+30,"in 30 Tagen",""))))</f>
        <v/>
      </c>
      <c r="K379" s="12"/>
    </row>
    <row r="380" spans="1:11" x14ac:dyDescent="0.25">
      <c r="A380" s="12"/>
      <c r="B380" s="12"/>
      <c r="C380" s="12"/>
      <c r="D380" s="12"/>
      <c r="E380" s="12"/>
      <c r="F380" s="13"/>
      <c r="G380" s="13"/>
      <c r="H380" s="14" t="str">
        <f>IF($A380="","",IF(COUNTIF('Ausgaben'!$L$3:$L$502,$A380)&gt;0,"ausgegeben","verfügbar"))</f>
        <v/>
      </c>
      <c r="I380" s="14" t="str">
        <f>IF($A380="","",IFERROR(INDEX('Ausgaben'!$C$3:$C$502,MATCH($A380,'Ausgaben'!$L$3:$L$502,0)),""))</f>
        <v/>
      </c>
      <c r="J380" s="14" t="str">
        <f>IF($A380="","",IF($F380="","",IF($F380&lt;=TODAY(),"fällig",IF($F380&lt;=TODAY()+30,"in 30 Tagen",""))))</f>
        <v/>
      </c>
      <c r="K380" s="12"/>
    </row>
    <row r="381" spans="1:11" x14ac:dyDescent="0.25">
      <c r="A381" s="12"/>
      <c r="B381" s="12"/>
      <c r="C381" s="12"/>
      <c r="D381" s="12"/>
      <c r="E381" s="12"/>
      <c r="F381" s="13"/>
      <c r="G381" s="13"/>
      <c r="H381" s="14" t="str">
        <f>IF($A381="","",IF(COUNTIF('Ausgaben'!$L$3:$L$502,$A381)&gt;0,"ausgegeben","verfügbar"))</f>
        <v/>
      </c>
      <c r="I381" s="14" t="str">
        <f>IF($A381="","",IFERROR(INDEX('Ausgaben'!$C$3:$C$502,MATCH($A381,'Ausgaben'!$L$3:$L$502,0)),""))</f>
        <v/>
      </c>
      <c r="J381" s="14" t="str">
        <f>IF($A381="","",IF($F381="","",IF($F381&lt;=TODAY(),"fällig",IF($F381&lt;=TODAY()+30,"in 30 Tagen",""))))</f>
        <v/>
      </c>
      <c r="K381" s="12"/>
    </row>
    <row r="382" spans="1:11" x14ac:dyDescent="0.25">
      <c r="A382" s="12"/>
      <c r="B382" s="12"/>
      <c r="C382" s="12"/>
      <c r="D382" s="12"/>
      <c r="E382" s="12"/>
      <c r="F382" s="13"/>
      <c r="G382" s="13"/>
      <c r="H382" s="14" t="str">
        <f>IF($A382="","",IF(COUNTIF('Ausgaben'!$L$3:$L$502,$A382)&gt;0,"ausgegeben","verfügbar"))</f>
        <v/>
      </c>
      <c r="I382" s="14" t="str">
        <f>IF($A382="","",IFERROR(INDEX('Ausgaben'!$C$3:$C$502,MATCH($A382,'Ausgaben'!$L$3:$L$502,0)),""))</f>
        <v/>
      </c>
      <c r="J382" s="14" t="str">
        <f>IF($A382="","",IF($F382="","",IF($F382&lt;=TODAY(),"fällig",IF($F382&lt;=TODAY()+30,"in 30 Tagen",""))))</f>
        <v/>
      </c>
      <c r="K382" s="12"/>
    </row>
    <row r="383" spans="1:11" x14ac:dyDescent="0.25">
      <c r="A383" s="12"/>
      <c r="B383" s="12"/>
      <c r="C383" s="12"/>
      <c r="D383" s="12"/>
      <c r="E383" s="12"/>
      <c r="F383" s="13"/>
      <c r="G383" s="13"/>
      <c r="H383" s="14" t="str">
        <f>IF($A383="","",IF(COUNTIF('Ausgaben'!$L$3:$L$502,$A383)&gt;0,"ausgegeben","verfügbar"))</f>
        <v/>
      </c>
      <c r="I383" s="14" t="str">
        <f>IF($A383="","",IFERROR(INDEX('Ausgaben'!$C$3:$C$502,MATCH($A383,'Ausgaben'!$L$3:$L$502,0)),""))</f>
        <v/>
      </c>
      <c r="J383" s="14" t="str">
        <f>IF($A383="","",IF($F383="","",IF($F383&lt;=TODAY(),"fällig",IF($F383&lt;=TODAY()+30,"in 30 Tagen",""))))</f>
        <v/>
      </c>
      <c r="K383" s="12"/>
    </row>
    <row r="384" spans="1:11" x14ac:dyDescent="0.25">
      <c r="A384" s="12"/>
      <c r="B384" s="12"/>
      <c r="C384" s="12"/>
      <c r="D384" s="12"/>
      <c r="E384" s="12"/>
      <c r="F384" s="13"/>
      <c r="G384" s="13"/>
      <c r="H384" s="14" t="str">
        <f>IF($A384="","",IF(COUNTIF('Ausgaben'!$L$3:$L$502,$A384)&gt;0,"ausgegeben","verfügbar"))</f>
        <v/>
      </c>
      <c r="I384" s="14" t="str">
        <f>IF($A384="","",IFERROR(INDEX('Ausgaben'!$C$3:$C$502,MATCH($A384,'Ausgaben'!$L$3:$L$502,0)),""))</f>
        <v/>
      </c>
      <c r="J384" s="14" t="str">
        <f>IF($A384="","",IF($F384="","",IF($F384&lt;=TODAY(),"fällig",IF($F384&lt;=TODAY()+30,"in 30 Tagen",""))))</f>
        <v/>
      </c>
      <c r="K384" s="12"/>
    </row>
    <row r="385" spans="1:11" x14ac:dyDescent="0.25">
      <c r="A385" s="12"/>
      <c r="B385" s="12"/>
      <c r="C385" s="12"/>
      <c r="D385" s="12"/>
      <c r="E385" s="12"/>
      <c r="F385" s="13"/>
      <c r="G385" s="13"/>
      <c r="H385" s="14" t="str">
        <f>IF($A385="","",IF(COUNTIF('Ausgaben'!$L$3:$L$502,$A385)&gt;0,"ausgegeben","verfügbar"))</f>
        <v/>
      </c>
      <c r="I385" s="14" t="str">
        <f>IF($A385="","",IFERROR(INDEX('Ausgaben'!$C$3:$C$502,MATCH($A385,'Ausgaben'!$L$3:$L$502,0)),""))</f>
        <v/>
      </c>
      <c r="J385" s="14" t="str">
        <f>IF($A385="","",IF($F385="","",IF($F385&lt;=TODAY(),"fällig",IF($F385&lt;=TODAY()+30,"in 30 Tagen",""))))</f>
        <v/>
      </c>
      <c r="K385" s="12"/>
    </row>
    <row r="386" spans="1:11" x14ac:dyDescent="0.25">
      <c r="A386" s="12"/>
      <c r="B386" s="12"/>
      <c r="C386" s="12"/>
      <c r="D386" s="12"/>
      <c r="E386" s="12"/>
      <c r="F386" s="13"/>
      <c r="G386" s="13"/>
      <c r="H386" s="14" t="str">
        <f>IF($A386="","",IF(COUNTIF('Ausgaben'!$L$3:$L$502,$A386)&gt;0,"ausgegeben","verfügbar"))</f>
        <v/>
      </c>
      <c r="I386" s="14" t="str">
        <f>IF($A386="","",IFERROR(INDEX('Ausgaben'!$C$3:$C$502,MATCH($A386,'Ausgaben'!$L$3:$L$502,0)),""))</f>
        <v/>
      </c>
      <c r="J386" s="14" t="str">
        <f>IF($A386="","",IF($F386="","",IF($F386&lt;=TODAY(),"fällig",IF($F386&lt;=TODAY()+30,"in 30 Tagen",""))))</f>
        <v/>
      </c>
      <c r="K386" s="12"/>
    </row>
    <row r="387" spans="1:11" x14ac:dyDescent="0.25">
      <c r="A387" s="12"/>
      <c r="B387" s="12"/>
      <c r="C387" s="12"/>
      <c r="D387" s="12"/>
      <c r="E387" s="12"/>
      <c r="F387" s="13"/>
      <c r="G387" s="13"/>
      <c r="H387" s="14" t="str">
        <f>IF($A387="","",IF(COUNTIF('Ausgaben'!$L$3:$L$502,$A387)&gt;0,"ausgegeben","verfügbar"))</f>
        <v/>
      </c>
      <c r="I387" s="14" t="str">
        <f>IF($A387="","",IFERROR(INDEX('Ausgaben'!$C$3:$C$502,MATCH($A387,'Ausgaben'!$L$3:$L$502,0)),""))</f>
        <v/>
      </c>
      <c r="J387" s="14" t="str">
        <f>IF($A387="","",IF($F387="","",IF($F387&lt;=TODAY(),"fällig",IF($F387&lt;=TODAY()+30,"in 30 Tagen",""))))</f>
        <v/>
      </c>
      <c r="K387" s="12"/>
    </row>
    <row r="388" spans="1:11" x14ac:dyDescent="0.25">
      <c r="A388" s="12"/>
      <c r="B388" s="12"/>
      <c r="C388" s="12"/>
      <c r="D388" s="12"/>
      <c r="E388" s="12"/>
      <c r="F388" s="13"/>
      <c r="G388" s="13"/>
      <c r="H388" s="14" t="str">
        <f>IF($A388="","",IF(COUNTIF('Ausgaben'!$L$3:$L$502,$A388)&gt;0,"ausgegeben","verfügbar"))</f>
        <v/>
      </c>
      <c r="I388" s="14" t="str">
        <f>IF($A388="","",IFERROR(INDEX('Ausgaben'!$C$3:$C$502,MATCH($A388,'Ausgaben'!$L$3:$L$502,0)),""))</f>
        <v/>
      </c>
      <c r="J388" s="14" t="str">
        <f>IF($A388="","",IF($F388="","",IF($F388&lt;=TODAY(),"fällig",IF($F388&lt;=TODAY()+30,"in 30 Tagen",""))))</f>
        <v/>
      </c>
      <c r="K388" s="12"/>
    </row>
    <row r="389" spans="1:11" x14ac:dyDescent="0.25">
      <c r="A389" s="12"/>
      <c r="B389" s="12"/>
      <c r="C389" s="12"/>
      <c r="D389" s="12"/>
      <c r="E389" s="12"/>
      <c r="F389" s="13"/>
      <c r="G389" s="13"/>
      <c r="H389" s="14" t="str">
        <f>IF($A389="","",IF(COUNTIF('Ausgaben'!$L$3:$L$502,$A389)&gt;0,"ausgegeben","verfügbar"))</f>
        <v/>
      </c>
      <c r="I389" s="14" t="str">
        <f>IF($A389="","",IFERROR(INDEX('Ausgaben'!$C$3:$C$502,MATCH($A389,'Ausgaben'!$L$3:$L$502,0)),""))</f>
        <v/>
      </c>
      <c r="J389" s="14" t="str">
        <f>IF($A389="","",IF($F389="","",IF($F389&lt;=TODAY(),"fällig",IF($F389&lt;=TODAY()+30,"in 30 Tagen",""))))</f>
        <v/>
      </c>
      <c r="K389" s="12"/>
    </row>
    <row r="390" spans="1:11" x14ac:dyDescent="0.25">
      <c r="A390" s="12"/>
      <c r="B390" s="12"/>
      <c r="C390" s="12"/>
      <c r="D390" s="12"/>
      <c r="E390" s="12"/>
      <c r="F390" s="13"/>
      <c r="G390" s="13"/>
      <c r="H390" s="14" t="str">
        <f>IF($A390="","",IF(COUNTIF('Ausgaben'!$L$3:$L$502,$A390)&gt;0,"ausgegeben","verfügbar"))</f>
        <v/>
      </c>
      <c r="I390" s="14" t="str">
        <f>IF($A390="","",IFERROR(INDEX('Ausgaben'!$C$3:$C$502,MATCH($A390,'Ausgaben'!$L$3:$L$502,0)),""))</f>
        <v/>
      </c>
      <c r="J390" s="14" t="str">
        <f>IF($A390="","",IF($F390="","",IF($F390&lt;=TODAY(),"fällig",IF($F390&lt;=TODAY()+30,"in 30 Tagen",""))))</f>
        <v/>
      </c>
      <c r="K390" s="12"/>
    </row>
    <row r="391" spans="1:11" x14ac:dyDescent="0.25">
      <c r="A391" s="12"/>
      <c r="B391" s="12"/>
      <c r="C391" s="12"/>
      <c r="D391" s="12"/>
      <c r="E391" s="12"/>
      <c r="F391" s="13"/>
      <c r="G391" s="13"/>
      <c r="H391" s="14" t="str">
        <f>IF($A391="","",IF(COUNTIF('Ausgaben'!$L$3:$L$502,$A391)&gt;0,"ausgegeben","verfügbar"))</f>
        <v/>
      </c>
      <c r="I391" s="14" t="str">
        <f>IF($A391="","",IFERROR(INDEX('Ausgaben'!$C$3:$C$502,MATCH($A391,'Ausgaben'!$L$3:$L$502,0)),""))</f>
        <v/>
      </c>
      <c r="J391" s="14" t="str">
        <f>IF($A391="","",IF($F391="","",IF($F391&lt;=TODAY(),"fällig",IF($F391&lt;=TODAY()+30,"in 30 Tagen",""))))</f>
        <v/>
      </c>
      <c r="K391" s="12"/>
    </row>
    <row r="392" spans="1:11" x14ac:dyDescent="0.25">
      <c r="A392" s="12"/>
      <c r="B392" s="12"/>
      <c r="C392" s="12"/>
      <c r="D392" s="12"/>
      <c r="E392" s="12"/>
      <c r="F392" s="13"/>
      <c r="G392" s="13"/>
      <c r="H392" s="14" t="str">
        <f>IF($A392="","",IF(COUNTIF('Ausgaben'!$L$3:$L$502,$A392)&gt;0,"ausgegeben","verfügbar"))</f>
        <v/>
      </c>
      <c r="I392" s="14" t="str">
        <f>IF($A392="","",IFERROR(INDEX('Ausgaben'!$C$3:$C$502,MATCH($A392,'Ausgaben'!$L$3:$L$502,0)),""))</f>
        <v/>
      </c>
      <c r="J392" s="14" t="str">
        <f>IF($A392="","",IF($F392="","",IF($F392&lt;=TODAY(),"fällig",IF($F392&lt;=TODAY()+30,"in 30 Tagen",""))))</f>
        <v/>
      </c>
      <c r="K392" s="12"/>
    </row>
    <row r="393" spans="1:11" x14ac:dyDescent="0.25">
      <c r="A393" s="12"/>
      <c r="B393" s="12"/>
      <c r="C393" s="12"/>
      <c r="D393" s="12"/>
      <c r="E393" s="12"/>
      <c r="F393" s="13"/>
      <c r="G393" s="13"/>
      <c r="H393" s="14" t="str">
        <f>IF($A393="","",IF(COUNTIF('Ausgaben'!$L$3:$L$502,$A393)&gt;0,"ausgegeben","verfügbar"))</f>
        <v/>
      </c>
      <c r="I393" s="14" t="str">
        <f>IF($A393="","",IFERROR(INDEX('Ausgaben'!$C$3:$C$502,MATCH($A393,'Ausgaben'!$L$3:$L$502,0)),""))</f>
        <v/>
      </c>
      <c r="J393" s="14" t="str">
        <f>IF($A393="","",IF($F393="","",IF($F393&lt;=TODAY(),"fällig",IF($F393&lt;=TODAY()+30,"in 30 Tagen",""))))</f>
        <v/>
      </c>
      <c r="K393" s="12"/>
    </row>
    <row r="394" spans="1:11" x14ac:dyDescent="0.25">
      <c r="A394" s="12"/>
      <c r="B394" s="12"/>
      <c r="C394" s="12"/>
      <c r="D394" s="12"/>
      <c r="E394" s="12"/>
      <c r="F394" s="13"/>
      <c r="G394" s="13"/>
      <c r="H394" s="14" t="str">
        <f>IF($A394="","",IF(COUNTIF('Ausgaben'!$L$3:$L$502,$A394)&gt;0,"ausgegeben","verfügbar"))</f>
        <v/>
      </c>
      <c r="I394" s="14" t="str">
        <f>IF($A394="","",IFERROR(INDEX('Ausgaben'!$C$3:$C$502,MATCH($A394,'Ausgaben'!$L$3:$L$502,0)),""))</f>
        <v/>
      </c>
      <c r="J394" s="14" t="str">
        <f>IF($A394="","",IF($F394="","",IF($F394&lt;=TODAY(),"fällig",IF($F394&lt;=TODAY()+30,"in 30 Tagen",""))))</f>
        <v/>
      </c>
      <c r="K394" s="12"/>
    </row>
    <row r="395" spans="1:11" x14ac:dyDescent="0.25">
      <c r="A395" s="12"/>
      <c r="B395" s="12"/>
      <c r="C395" s="12"/>
      <c r="D395" s="12"/>
      <c r="E395" s="12"/>
      <c r="F395" s="13"/>
      <c r="G395" s="13"/>
      <c r="H395" s="14" t="str">
        <f>IF($A395="","",IF(COUNTIF('Ausgaben'!$L$3:$L$502,$A395)&gt;0,"ausgegeben","verfügbar"))</f>
        <v/>
      </c>
      <c r="I395" s="14" t="str">
        <f>IF($A395="","",IFERROR(INDEX('Ausgaben'!$C$3:$C$502,MATCH($A395,'Ausgaben'!$L$3:$L$502,0)),""))</f>
        <v/>
      </c>
      <c r="J395" s="14" t="str">
        <f>IF($A395="","",IF($F395="","",IF($F395&lt;=TODAY(),"fällig",IF($F395&lt;=TODAY()+30,"in 30 Tagen",""))))</f>
        <v/>
      </c>
      <c r="K395" s="12"/>
    </row>
    <row r="396" spans="1:11" x14ac:dyDescent="0.25">
      <c r="A396" s="12"/>
      <c r="B396" s="12"/>
      <c r="C396" s="12"/>
      <c r="D396" s="12"/>
      <c r="E396" s="12"/>
      <c r="F396" s="13"/>
      <c r="G396" s="13"/>
      <c r="H396" s="14" t="str">
        <f>IF($A396="","",IF(COUNTIF('Ausgaben'!$L$3:$L$502,$A396)&gt;0,"ausgegeben","verfügbar"))</f>
        <v/>
      </c>
      <c r="I396" s="14" t="str">
        <f>IF($A396="","",IFERROR(INDEX('Ausgaben'!$C$3:$C$502,MATCH($A396,'Ausgaben'!$L$3:$L$502,0)),""))</f>
        <v/>
      </c>
      <c r="J396" s="14" t="str">
        <f>IF($A396="","",IF($F396="","",IF($F396&lt;=TODAY(),"fällig",IF($F396&lt;=TODAY()+30,"in 30 Tagen",""))))</f>
        <v/>
      </c>
      <c r="K396" s="12"/>
    </row>
    <row r="397" spans="1:11" x14ac:dyDescent="0.25">
      <c r="A397" s="12"/>
      <c r="B397" s="12"/>
      <c r="C397" s="12"/>
      <c r="D397" s="12"/>
      <c r="E397" s="12"/>
      <c r="F397" s="13"/>
      <c r="G397" s="13"/>
      <c r="H397" s="14" t="str">
        <f>IF($A397="","",IF(COUNTIF('Ausgaben'!$L$3:$L$502,$A397)&gt;0,"ausgegeben","verfügbar"))</f>
        <v/>
      </c>
      <c r="I397" s="14" t="str">
        <f>IF($A397="","",IFERROR(INDEX('Ausgaben'!$C$3:$C$502,MATCH($A397,'Ausgaben'!$L$3:$L$502,0)),""))</f>
        <v/>
      </c>
      <c r="J397" s="14" t="str">
        <f>IF($A397="","",IF($F397="","",IF($F397&lt;=TODAY(),"fällig",IF($F397&lt;=TODAY()+30,"in 30 Tagen",""))))</f>
        <v/>
      </c>
      <c r="K397" s="12"/>
    </row>
    <row r="398" spans="1:11" x14ac:dyDescent="0.25">
      <c r="A398" s="12"/>
      <c r="B398" s="12"/>
      <c r="C398" s="12"/>
      <c r="D398" s="12"/>
      <c r="E398" s="12"/>
      <c r="F398" s="13"/>
      <c r="G398" s="13"/>
      <c r="H398" s="14" t="str">
        <f>IF($A398="","",IF(COUNTIF('Ausgaben'!$L$3:$L$502,$A398)&gt;0,"ausgegeben","verfügbar"))</f>
        <v/>
      </c>
      <c r="I398" s="14" t="str">
        <f>IF($A398="","",IFERROR(INDEX('Ausgaben'!$C$3:$C$502,MATCH($A398,'Ausgaben'!$L$3:$L$502,0)),""))</f>
        <v/>
      </c>
      <c r="J398" s="14" t="str">
        <f>IF($A398="","",IF($F398="","",IF($F398&lt;=TODAY(),"fällig",IF($F398&lt;=TODAY()+30,"in 30 Tagen",""))))</f>
        <v/>
      </c>
      <c r="K398" s="12"/>
    </row>
    <row r="399" spans="1:11" x14ac:dyDescent="0.25">
      <c r="A399" s="12"/>
      <c r="B399" s="12"/>
      <c r="C399" s="12"/>
      <c r="D399" s="12"/>
      <c r="E399" s="12"/>
      <c r="F399" s="13"/>
      <c r="G399" s="13"/>
      <c r="H399" s="14" t="str">
        <f>IF($A399="","",IF(COUNTIF('Ausgaben'!$L$3:$L$502,$A399)&gt;0,"ausgegeben","verfügbar"))</f>
        <v/>
      </c>
      <c r="I399" s="14" t="str">
        <f>IF($A399="","",IFERROR(INDEX('Ausgaben'!$C$3:$C$502,MATCH($A399,'Ausgaben'!$L$3:$L$502,0)),""))</f>
        <v/>
      </c>
      <c r="J399" s="14" t="str">
        <f>IF($A399="","",IF($F399="","",IF($F399&lt;=TODAY(),"fällig",IF($F399&lt;=TODAY()+30,"in 30 Tagen",""))))</f>
        <v/>
      </c>
      <c r="K399" s="12"/>
    </row>
    <row r="400" spans="1:11" x14ac:dyDescent="0.25">
      <c r="A400" s="12"/>
      <c r="B400" s="12"/>
      <c r="C400" s="12"/>
      <c r="D400" s="12"/>
      <c r="E400" s="12"/>
      <c r="F400" s="13"/>
      <c r="G400" s="13"/>
      <c r="H400" s="14" t="str">
        <f>IF($A400="","",IF(COUNTIF('Ausgaben'!$L$3:$L$502,$A400)&gt;0,"ausgegeben","verfügbar"))</f>
        <v/>
      </c>
      <c r="I400" s="14" t="str">
        <f>IF($A400="","",IFERROR(INDEX('Ausgaben'!$C$3:$C$502,MATCH($A400,'Ausgaben'!$L$3:$L$502,0)),""))</f>
        <v/>
      </c>
      <c r="J400" s="14" t="str">
        <f>IF($A400="","",IF($F400="","",IF($F400&lt;=TODAY(),"fällig",IF($F400&lt;=TODAY()+30,"in 30 Tagen",""))))</f>
        <v/>
      </c>
      <c r="K400" s="12"/>
    </row>
    <row r="401" spans="1:11" x14ac:dyDescent="0.25">
      <c r="A401" s="12"/>
      <c r="B401" s="12"/>
      <c r="C401" s="12"/>
      <c r="D401" s="12"/>
      <c r="E401" s="12"/>
      <c r="F401" s="13"/>
      <c r="G401" s="13"/>
      <c r="H401" s="14" t="str">
        <f>IF($A401="","",IF(COUNTIF('Ausgaben'!$L$3:$L$502,$A401)&gt;0,"ausgegeben","verfügbar"))</f>
        <v/>
      </c>
      <c r="I401" s="14" t="str">
        <f>IF($A401="","",IFERROR(INDEX('Ausgaben'!$C$3:$C$502,MATCH($A401,'Ausgaben'!$L$3:$L$502,0)),""))</f>
        <v/>
      </c>
      <c r="J401" s="14" t="str">
        <f>IF($A401="","",IF($F401="","",IF($F401&lt;=TODAY(),"fällig",IF($F401&lt;=TODAY()+30,"in 30 Tagen",""))))</f>
        <v/>
      </c>
      <c r="K401" s="12"/>
    </row>
    <row r="402" spans="1:11" x14ac:dyDescent="0.25">
      <c r="A402" s="12"/>
      <c r="B402" s="12"/>
      <c r="C402" s="12"/>
      <c r="D402" s="12"/>
      <c r="E402" s="12"/>
      <c r="F402" s="13"/>
      <c r="G402" s="13"/>
      <c r="H402" s="14" t="str">
        <f>IF($A402="","",IF(COUNTIF('Ausgaben'!$L$3:$L$502,$A402)&gt;0,"ausgegeben","verfügbar"))</f>
        <v/>
      </c>
      <c r="I402" s="14" t="str">
        <f>IF($A402="","",IFERROR(INDEX('Ausgaben'!$C$3:$C$502,MATCH($A402,'Ausgaben'!$L$3:$L$502,0)),""))</f>
        <v/>
      </c>
      <c r="J402" s="14" t="str">
        <f>IF($A402="","",IF($F402="","",IF($F402&lt;=TODAY(),"fällig",IF($F402&lt;=TODAY()+30,"in 30 Tagen",""))))</f>
        <v/>
      </c>
      <c r="K402" s="12"/>
    </row>
    <row r="403" spans="1:11" x14ac:dyDescent="0.25">
      <c r="A403" s="12"/>
      <c r="B403" s="12"/>
      <c r="C403" s="12"/>
      <c r="D403" s="12"/>
      <c r="E403" s="12"/>
      <c r="F403" s="13"/>
      <c r="G403" s="13"/>
      <c r="H403" s="14" t="str">
        <f>IF($A403="","",IF(COUNTIF('Ausgaben'!$L$3:$L$502,$A403)&gt;0,"ausgegeben","verfügbar"))</f>
        <v/>
      </c>
      <c r="I403" s="14" t="str">
        <f>IF($A403="","",IFERROR(INDEX('Ausgaben'!$C$3:$C$502,MATCH($A403,'Ausgaben'!$L$3:$L$502,0)),""))</f>
        <v/>
      </c>
      <c r="J403" s="14" t="str">
        <f>IF($A403="","",IF($F403="","",IF($F403&lt;=TODAY(),"fällig",IF($F403&lt;=TODAY()+30,"in 30 Tagen",""))))</f>
        <v/>
      </c>
      <c r="K403" s="12"/>
    </row>
    <row r="404" spans="1:11" x14ac:dyDescent="0.25">
      <c r="A404" s="12"/>
      <c r="B404" s="12"/>
      <c r="C404" s="12"/>
      <c r="D404" s="12"/>
      <c r="E404" s="12"/>
      <c r="F404" s="13"/>
      <c r="G404" s="13"/>
      <c r="H404" s="14" t="str">
        <f>IF($A404="","",IF(COUNTIF('Ausgaben'!$L$3:$L$502,$A404)&gt;0,"ausgegeben","verfügbar"))</f>
        <v/>
      </c>
      <c r="I404" s="14" t="str">
        <f>IF($A404="","",IFERROR(INDEX('Ausgaben'!$C$3:$C$502,MATCH($A404,'Ausgaben'!$L$3:$L$502,0)),""))</f>
        <v/>
      </c>
      <c r="J404" s="14" t="str">
        <f>IF($A404="","",IF($F404="","",IF($F404&lt;=TODAY(),"fällig",IF($F404&lt;=TODAY()+30,"in 30 Tagen",""))))</f>
        <v/>
      </c>
      <c r="K404" s="12"/>
    </row>
    <row r="405" spans="1:11" x14ac:dyDescent="0.25">
      <c r="A405" s="12"/>
      <c r="B405" s="12"/>
      <c r="C405" s="12"/>
      <c r="D405" s="12"/>
      <c r="E405" s="12"/>
      <c r="F405" s="13"/>
      <c r="G405" s="13"/>
      <c r="H405" s="14" t="str">
        <f>IF($A405="","",IF(COUNTIF('Ausgaben'!$L$3:$L$502,$A405)&gt;0,"ausgegeben","verfügbar"))</f>
        <v/>
      </c>
      <c r="I405" s="14" t="str">
        <f>IF($A405="","",IFERROR(INDEX('Ausgaben'!$C$3:$C$502,MATCH($A405,'Ausgaben'!$L$3:$L$502,0)),""))</f>
        <v/>
      </c>
      <c r="J405" s="14" t="str">
        <f>IF($A405="","",IF($F405="","",IF($F405&lt;=TODAY(),"fällig",IF($F405&lt;=TODAY()+30,"in 30 Tagen",""))))</f>
        <v/>
      </c>
      <c r="K405" s="12"/>
    </row>
    <row r="406" spans="1:11" x14ac:dyDescent="0.25">
      <c r="A406" s="12"/>
      <c r="B406" s="12"/>
      <c r="C406" s="12"/>
      <c r="D406" s="12"/>
      <c r="E406" s="12"/>
      <c r="F406" s="13"/>
      <c r="G406" s="13"/>
      <c r="H406" s="14" t="str">
        <f>IF($A406="","",IF(COUNTIF('Ausgaben'!$L$3:$L$502,$A406)&gt;0,"ausgegeben","verfügbar"))</f>
        <v/>
      </c>
      <c r="I406" s="14" t="str">
        <f>IF($A406="","",IFERROR(INDEX('Ausgaben'!$C$3:$C$502,MATCH($A406,'Ausgaben'!$L$3:$L$502,0)),""))</f>
        <v/>
      </c>
      <c r="J406" s="14" t="str">
        <f>IF($A406="","",IF($F406="","",IF($F406&lt;=TODAY(),"fällig",IF($F406&lt;=TODAY()+30,"in 30 Tagen",""))))</f>
        <v/>
      </c>
      <c r="K406" s="12"/>
    </row>
    <row r="407" spans="1:11" x14ac:dyDescent="0.25">
      <c r="A407" s="12"/>
      <c r="B407" s="12"/>
      <c r="C407" s="12"/>
      <c r="D407" s="12"/>
      <c r="E407" s="12"/>
      <c r="F407" s="13"/>
      <c r="G407" s="13"/>
      <c r="H407" s="14" t="str">
        <f>IF($A407="","",IF(COUNTIF('Ausgaben'!$L$3:$L$502,$A407)&gt;0,"ausgegeben","verfügbar"))</f>
        <v/>
      </c>
      <c r="I407" s="14" t="str">
        <f>IF($A407="","",IFERROR(INDEX('Ausgaben'!$C$3:$C$502,MATCH($A407,'Ausgaben'!$L$3:$L$502,0)),""))</f>
        <v/>
      </c>
      <c r="J407" s="14" t="str">
        <f>IF($A407="","",IF($F407="","",IF($F407&lt;=TODAY(),"fällig",IF($F407&lt;=TODAY()+30,"in 30 Tagen",""))))</f>
        <v/>
      </c>
      <c r="K407" s="12"/>
    </row>
    <row r="408" spans="1:11" x14ac:dyDescent="0.25">
      <c r="A408" s="12"/>
      <c r="B408" s="12"/>
      <c r="C408" s="12"/>
      <c r="D408" s="12"/>
      <c r="E408" s="12"/>
      <c r="F408" s="13"/>
      <c r="G408" s="13"/>
      <c r="H408" s="14" t="str">
        <f>IF($A408="","",IF(COUNTIF('Ausgaben'!$L$3:$L$502,$A408)&gt;0,"ausgegeben","verfügbar"))</f>
        <v/>
      </c>
      <c r="I408" s="14" t="str">
        <f>IF($A408="","",IFERROR(INDEX('Ausgaben'!$C$3:$C$502,MATCH($A408,'Ausgaben'!$L$3:$L$502,0)),""))</f>
        <v/>
      </c>
      <c r="J408" s="14" t="str">
        <f>IF($A408="","",IF($F408="","",IF($F408&lt;=TODAY(),"fällig",IF($F408&lt;=TODAY()+30,"in 30 Tagen",""))))</f>
        <v/>
      </c>
      <c r="K408" s="12"/>
    </row>
    <row r="409" spans="1:11" x14ac:dyDescent="0.25">
      <c r="A409" s="12"/>
      <c r="B409" s="12"/>
      <c r="C409" s="12"/>
      <c r="D409" s="12"/>
      <c r="E409" s="12"/>
      <c r="F409" s="13"/>
      <c r="G409" s="13"/>
      <c r="H409" s="14" t="str">
        <f>IF($A409="","",IF(COUNTIF('Ausgaben'!$L$3:$L$502,$A409)&gt;0,"ausgegeben","verfügbar"))</f>
        <v/>
      </c>
      <c r="I409" s="14" t="str">
        <f>IF($A409="","",IFERROR(INDEX('Ausgaben'!$C$3:$C$502,MATCH($A409,'Ausgaben'!$L$3:$L$502,0)),""))</f>
        <v/>
      </c>
      <c r="J409" s="14" t="str">
        <f>IF($A409="","",IF($F409="","",IF($F409&lt;=TODAY(),"fällig",IF($F409&lt;=TODAY()+30,"in 30 Tagen",""))))</f>
        <v/>
      </c>
      <c r="K409" s="12"/>
    </row>
    <row r="410" spans="1:11" x14ac:dyDescent="0.25">
      <c r="A410" s="12"/>
      <c r="B410" s="12"/>
      <c r="C410" s="12"/>
      <c r="D410" s="12"/>
      <c r="E410" s="12"/>
      <c r="F410" s="13"/>
      <c r="G410" s="13"/>
      <c r="H410" s="14" t="str">
        <f>IF($A410="","",IF(COUNTIF('Ausgaben'!$L$3:$L$502,$A410)&gt;0,"ausgegeben","verfügbar"))</f>
        <v/>
      </c>
      <c r="I410" s="14" t="str">
        <f>IF($A410="","",IFERROR(INDEX('Ausgaben'!$C$3:$C$502,MATCH($A410,'Ausgaben'!$L$3:$L$502,0)),""))</f>
        <v/>
      </c>
      <c r="J410" s="14" t="str">
        <f>IF($A410="","",IF($F410="","",IF($F410&lt;=TODAY(),"fällig",IF($F410&lt;=TODAY()+30,"in 30 Tagen",""))))</f>
        <v/>
      </c>
      <c r="K410" s="12"/>
    </row>
    <row r="411" spans="1:11" x14ac:dyDescent="0.25">
      <c r="A411" s="12"/>
      <c r="B411" s="12"/>
      <c r="C411" s="12"/>
      <c r="D411" s="12"/>
      <c r="E411" s="12"/>
      <c r="F411" s="13"/>
      <c r="G411" s="13"/>
      <c r="H411" s="14" t="str">
        <f>IF($A411="","",IF(COUNTIF('Ausgaben'!$L$3:$L$502,$A411)&gt;0,"ausgegeben","verfügbar"))</f>
        <v/>
      </c>
      <c r="I411" s="14" t="str">
        <f>IF($A411="","",IFERROR(INDEX('Ausgaben'!$C$3:$C$502,MATCH($A411,'Ausgaben'!$L$3:$L$502,0)),""))</f>
        <v/>
      </c>
      <c r="J411" s="14" t="str">
        <f>IF($A411="","",IF($F411="","",IF($F411&lt;=TODAY(),"fällig",IF($F411&lt;=TODAY()+30,"in 30 Tagen",""))))</f>
        <v/>
      </c>
      <c r="K411" s="12"/>
    </row>
    <row r="412" spans="1:11" x14ac:dyDescent="0.25">
      <c r="A412" s="12"/>
      <c r="B412" s="12"/>
      <c r="C412" s="12"/>
      <c r="D412" s="12"/>
      <c r="E412" s="12"/>
      <c r="F412" s="13"/>
      <c r="G412" s="13"/>
      <c r="H412" s="14" t="str">
        <f>IF($A412="","",IF(COUNTIF('Ausgaben'!$L$3:$L$502,$A412)&gt;0,"ausgegeben","verfügbar"))</f>
        <v/>
      </c>
      <c r="I412" s="14" t="str">
        <f>IF($A412="","",IFERROR(INDEX('Ausgaben'!$C$3:$C$502,MATCH($A412,'Ausgaben'!$L$3:$L$502,0)),""))</f>
        <v/>
      </c>
      <c r="J412" s="14" t="str">
        <f>IF($A412="","",IF($F412="","",IF($F412&lt;=TODAY(),"fällig",IF($F412&lt;=TODAY()+30,"in 30 Tagen",""))))</f>
        <v/>
      </c>
      <c r="K412" s="12"/>
    </row>
    <row r="413" spans="1:11" x14ac:dyDescent="0.25">
      <c r="A413" s="12"/>
      <c r="B413" s="12"/>
      <c r="C413" s="12"/>
      <c r="D413" s="12"/>
      <c r="E413" s="12"/>
      <c r="F413" s="13"/>
      <c r="G413" s="13"/>
      <c r="H413" s="14" t="str">
        <f>IF($A413="","",IF(COUNTIF('Ausgaben'!$L$3:$L$502,$A413)&gt;0,"ausgegeben","verfügbar"))</f>
        <v/>
      </c>
      <c r="I413" s="14" t="str">
        <f>IF($A413="","",IFERROR(INDEX('Ausgaben'!$C$3:$C$502,MATCH($A413,'Ausgaben'!$L$3:$L$502,0)),""))</f>
        <v/>
      </c>
      <c r="J413" s="14" t="str">
        <f>IF($A413="","",IF($F413="","",IF($F413&lt;=TODAY(),"fällig",IF($F413&lt;=TODAY()+30,"in 30 Tagen",""))))</f>
        <v/>
      </c>
      <c r="K413" s="12"/>
    </row>
    <row r="414" spans="1:11" x14ac:dyDescent="0.25">
      <c r="A414" s="12"/>
      <c r="B414" s="12"/>
      <c r="C414" s="12"/>
      <c r="D414" s="12"/>
      <c r="E414" s="12"/>
      <c r="F414" s="13"/>
      <c r="G414" s="13"/>
      <c r="H414" s="14" t="str">
        <f>IF($A414="","",IF(COUNTIF('Ausgaben'!$L$3:$L$502,$A414)&gt;0,"ausgegeben","verfügbar"))</f>
        <v/>
      </c>
      <c r="I414" s="14" t="str">
        <f>IF($A414="","",IFERROR(INDEX('Ausgaben'!$C$3:$C$502,MATCH($A414,'Ausgaben'!$L$3:$L$502,0)),""))</f>
        <v/>
      </c>
      <c r="J414" s="14" t="str">
        <f>IF($A414="","",IF($F414="","",IF($F414&lt;=TODAY(),"fällig",IF($F414&lt;=TODAY()+30,"in 30 Tagen",""))))</f>
        <v/>
      </c>
      <c r="K414" s="12"/>
    </row>
    <row r="415" spans="1:11" x14ac:dyDescent="0.25">
      <c r="A415" s="12"/>
      <c r="B415" s="12"/>
      <c r="C415" s="12"/>
      <c r="D415" s="12"/>
      <c r="E415" s="12"/>
      <c r="F415" s="13"/>
      <c r="G415" s="13"/>
      <c r="H415" s="14" t="str">
        <f>IF($A415="","",IF(COUNTIF('Ausgaben'!$L$3:$L$502,$A415)&gt;0,"ausgegeben","verfügbar"))</f>
        <v/>
      </c>
      <c r="I415" s="14" t="str">
        <f>IF($A415="","",IFERROR(INDEX('Ausgaben'!$C$3:$C$502,MATCH($A415,'Ausgaben'!$L$3:$L$502,0)),""))</f>
        <v/>
      </c>
      <c r="J415" s="14" t="str">
        <f>IF($A415="","",IF($F415="","",IF($F415&lt;=TODAY(),"fällig",IF($F415&lt;=TODAY()+30,"in 30 Tagen",""))))</f>
        <v/>
      </c>
      <c r="K415" s="12"/>
    </row>
    <row r="416" spans="1:11" x14ac:dyDescent="0.25">
      <c r="A416" s="12"/>
      <c r="B416" s="12"/>
      <c r="C416" s="12"/>
      <c r="D416" s="12"/>
      <c r="E416" s="12"/>
      <c r="F416" s="13"/>
      <c r="G416" s="13"/>
      <c r="H416" s="14" t="str">
        <f>IF($A416="","",IF(COUNTIF('Ausgaben'!$L$3:$L$502,$A416)&gt;0,"ausgegeben","verfügbar"))</f>
        <v/>
      </c>
      <c r="I416" s="14" t="str">
        <f>IF($A416="","",IFERROR(INDEX('Ausgaben'!$C$3:$C$502,MATCH($A416,'Ausgaben'!$L$3:$L$502,0)),""))</f>
        <v/>
      </c>
      <c r="J416" s="14" t="str">
        <f>IF($A416="","",IF($F416="","",IF($F416&lt;=TODAY(),"fällig",IF($F416&lt;=TODAY()+30,"in 30 Tagen",""))))</f>
        <v/>
      </c>
      <c r="K416" s="12"/>
    </row>
    <row r="417" spans="1:11" x14ac:dyDescent="0.25">
      <c r="A417" s="12"/>
      <c r="B417" s="12"/>
      <c r="C417" s="12"/>
      <c r="D417" s="12"/>
      <c r="E417" s="12"/>
      <c r="F417" s="13"/>
      <c r="G417" s="13"/>
      <c r="H417" s="14" t="str">
        <f>IF($A417="","",IF(COUNTIF('Ausgaben'!$L$3:$L$502,$A417)&gt;0,"ausgegeben","verfügbar"))</f>
        <v/>
      </c>
      <c r="I417" s="14" t="str">
        <f>IF($A417="","",IFERROR(INDEX('Ausgaben'!$C$3:$C$502,MATCH($A417,'Ausgaben'!$L$3:$L$502,0)),""))</f>
        <v/>
      </c>
      <c r="J417" s="14" t="str">
        <f>IF($A417="","",IF($F417="","",IF($F417&lt;=TODAY(),"fällig",IF($F417&lt;=TODAY()+30,"in 30 Tagen",""))))</f>
        <v/>
      </c>
      <c r="K417" s="12"/>
    </row>
    <row r="418" spans="1:11" x14ac:dyDescent="0.25">
      <c r="A418" s="12"/>
      <c r="B418" s="12"/>
      <c r="C418" s="12"/>
      <c r="D418" s="12"/>
      <c r="E418" s="12"/>
      <c r="F418" s="13"/>
      <c r="G418" s="13"/>
      <c r="H418" s="14" t="str">
        <f>IF($A418="","",IF(COUNTIF('Ausgaben'!$L$3:$L$502,$A418)&gt;0,"ausgegeben","verfügbar"))</f>
        <v/>
      </c>
      <c r="I418" s="14" t="str">
        <f>IF($A418="","",IFERROR(INDEX('Ausgaben'!$C$3:$C$502,MATCH($A418,'Ausgaben'!$L$3:$L$502,0)),""))</f>
        <v/>
      </c>
      <c r="J418" s="14" t="str">
        <f>IF($A418="","",IF($F418="","",IF($F418&lt;=TODAY(),"fällig",IF($F418&lt;=TODAY()+30,"in 30 Tagen",""))))</f>
        <v/>
      </c>
      <c r="K418" s="12"/>
    </row>
    <row r="419" spans="1:11" x14ac:dyDescent="0.25">
      <c r="A419" s="12"/>
      <c r="B419" s="12"/>
      <c r="C419" s="12"/>
      <c r="D419" s="12"/>
      <c r="E419" s="12"/>
      <c r="F419" s="13"/>
      <c r="G419" s="13"/>
      <c r="H419" s="14" t="str">
        <f>IF($A419="","",IF(COUNTIF('Ausgaben'!$L$3:$L$502,$A419)&gt;0,"ausgegeben","verfügbar"))</f>
        <v/>
      </c>
      <c r="I419" s="14" t="str">
        <f>IF($A419="","",IFERROR(INDEX('Ausgaben'!$C$3:$C$502,MATCH($A419,'Ausgaben'!$L$3:$L$502,0)),""))</f>
        <v/>
      </c>
      <c r="J419" s="14" t="str">
        <f>IF($A419="","",IF($F419="","",IF($F419&lt;=TODAY(),"fällig",IF($F419&lt;=TODAY()+30,"in 30 Tagen",""))))</f>
        <v/>
      </c>
      <c r="K419" s="12"/>
    </row>
    <row r="420" spans="1:11" x14ac:dyDescent="0.25">
      <c r="A420" s="12"/>
      <c r="B420" s="12"/>
      <c r="C420" s="12"/>
      <c r="D420" s="12"/>
      <c r="E420" s="12"/>
      <c r="F420" s="13"/>
      <c r="G420" s="13"/>
      <c r="H420" s="14" t="str">
        <f>IF($A420="","",IF(COUNTIF('Ausgaben'!$L$3:$L$502,$A420)&gt;0,"ausgegeben","verfügbar"))</f>
        <v/>
      </c>
      <c r="I420" s="14" t="str">
        <f>IF($A420="","",IFERROR(INDEX('Ausgaben'!$C$3:$C$502,MATCH($A420,'Ausgaben'!$L$3:$L$502,0)),""))</f>
        <v/>
      </c>
      <c r="J420" s="14" t="str">
        <f>IF($A420="","",IF($F420="","",IF($F420&lt;=TODAY(),"fällig",IF($F420&lt;=TODAY()+30,"in 30 Tagen",""))))</f>
        <v/>
      </c>
      <c r="K420" s="12"/>
    </row>
    <row r="421" spans="1:11" x14ac:dyDescent="0.25">
      <c r="A421" s="12"/>
      <c r="B421" s="12"/>
      <c r="C421" s="12"/>
      <c r="D421" s="12"/>
      <c r="E421" s="12"/>
      <c r="F421" s="13"/>
      <c r="G421" s="13"/>
      <c r="H421" s="14" t="str">
        <f>IF($A421="","",IF(COUNTIF('Ausgaben'!$L$3:$L$502,$A421)&gt;0,"ausgegeben","verfügbar"))</f>
        <v/>
      </c>
      <c r="I421" s="14" t="str">
        <f>IF($A421="","",IFERROR(INDEX('Ausgaben'!$C$3:$C$502,MATCH($A421,'Ausgaben'!$L$3:$L$502,0)),""))</f>
        <v/>
      </c>
      <c r="J421" s="14" t="str">
        <f>IF($A421="","",IF($F421="","",IF($F421&lt;=TODAY(),"fällig",IF($F421&lt;=TODAY()+30,"in 30 Tagen",""))))</f>
        <v/>
      </c>
      <c r="K421" s="12"/>
    </row>
    <row r="422" spans="1:11" x14ac:dyDescent="0.25">
      <c r="A422" s="12"/>
      <c r="B422" s="12"/>
      <c r="C422" s="12"/>
      <c r="D422" s="12"/>
      <c r="E422" s="12"/>
      <c r="F422" s="13"/>
      <c r="G422" s="13"/>
      <c r="H422" s="14" t="str">
        <f>IF($A422="","",IF(COUNTIF('Ausgaben'!$L$3:$L$502,$A422)&gt;0,"ausgegeben","verfügbar"))</f>
        <v/>
      </c>
      <c r="I422" s="14" t="str">
        <f>IF($A422="","",IFERROR(INDEX('Ausgaben'!$C$3:$C$502,MATCH($A422,'Ausgaben'!$L$3:$L$502,0)),""))</f>
        <v/>
      </c>
      <c r="J422" s="14" t="str">
        <f>IF($A422="","",IF($F422="","",IF($F422&lt;=TODAY(),"fällig",IF($F422&lt;=TODAY()+30,"in 30 Tagen",""))))</f>
        <v/>
      </c>
      <c r="K422" s="12"/>
    </row>
    <row r="423" spans="1:11" x14ac:dyDescent="0.25">
      <c r="A423" s="12"/>
      <c r="B423" s="12"/>
      <c r="C423" s="12"/>
      <c r="D423" s="12"/>
      <c r="E423" s="12"/>
      <c r="F423" s="13"/>
      <c r="G423" s="13"/>
      <c r="H423" s="14" t="str">
        <f>IF($A423="","",IF(COUNTIF('Ausgaben'!$L$3:$L$502,$A423)&gt;0,"ausgegeben","verfügbar"))</f>
        <v/>
      </c>
      <c r="I423" s="14" t="str">
        <f>IF($A423="","",IFERROR(INDEX('Ausgaben'!$C$3:$C$502,MATCH($A423,'Ausgaben'!$L$3:$L$502,0)),""))</f>
        <v/>
      </c>
      <c r="J423" s="14" t="str">
        <f>IF($A423="","",IF($F423="","",IF($F423&lt;=TODAY(),"fällig",IF($F423&lt;=TODAY()+30,"in 30 Tagen",""))))</f>
        <v/>
      </c>
      <c r="K423" s="12"/>
    </row>
    <row r="424" spans="1:11" x14ac:dyDescent="0.25">
      <c r="A424" s="12"/>
      <c r="B424" s="12"/>
      <c r="C424" s="12"/>
      <c r="D424" s="12"/>
      <c r="E424" s="12"/>
      <c r="F424" s="13"/>
      <c r="G424" s="13"/>
      <c r="H424" s="14" t="str">
        <f>IF($A424="","",IF(COUNTIF('Ausgaben'!$L$3:$L$502,$A424)&gt;0,"ausgegeben","verfügbar"))</f>
        <v/>
      </c>
      <c r="I424" s="14" t="str">
        <f>IF($A424="","",IFERROR(INDEX('Ausgaben'!$C$3:$C$502,MATCH($A424,'Ausgaben'!$L$3:$L$502,0)),""))</f>
        <v/>
      </c>
      <c r="J424" s="14" t="str">
        <f>IF($A424="","",IF($F424="","",IF($F424&lt;=TODAY(),"fällig",IF($F424&lt;=TODAY()+30,"in 30 Tagen",""))))</f>
        <v/>
      </c>
      <c r="K424" s="12"/>
    </row>
    <row r="425" spans="1:11" x14ac:dyDescent="0.25">
      <c r="A425" s="12"/>
      <c r="B425" s="12"/>
      <c r="C425" s="12"/>
      <c r="D425" s="12"/>
      <c r="E425" s="12"/>
      <c r="F425" s="13"/>
      <c r="G425" s="13"/>
      <c r="H425" s="14" t="str">
        <f>IF($A425="","",IF(COUNTIF('Ausgaben'!$L$3:$L$502,$A425)&gt;0,"ausgegeben","verfügbar"))</f>
        <v/>
      </c>
      <c r="I425" s="14" t="str">
        <f>IF($A425="","",IFERROR(INDEX('Ausgaben'!$C$3:$C$502,MATCH($A425,'Ausgaben'!$L$3:$L$502,0)),""))</f>
        <v/>
      </c>
      <c r="J425" s="14" t="str">
        <f>IF($A425="","",IF($F425="","",IF($F425&lt;=TODAY(),"fällig",IF($F425&lt;=TODAY()+30,"in 30 Tagen",""))))</f>
        <v/>
      </c>
      <c r="K425" s="12"/>
    </row>
    <row r="426" spans="1:11" x14ac:dyDescent="0.25">
      <c r="A426" s="12"/>
      <c r="B426" s="12"/>
      <c r="C426" s="12"/>
      <c r="D426" s="12"/>
      <c r="E426" s="12"/>
      <c r="F426" s="13"/>
      <c r="G426" s="13"/>
      <c r="H426" s="14" t="str">
        <f>IF($A426="","",IF(COUNTIF('Ausgaben'!$L$3:$L$502,$A426)&gt;0,"ausgegeben","verfügbar"))</f>
        <v/>
      </c>
      <c r="I426" s="14" t="str">
        <f>IF($A426="","",IFERROR(INDEX('Ausgaben'!$C$3:$C$502,MATCH($A426,'Ausgaben'!$L$3:$L$502,0)),""))</f>
        <v/>
      </c>
      <c r="J426" s="14" t="str">
        <f>IF($A426="","",IF($F426="","",IF($F426&lt;=TODAY(),"fällig",IF($F426&lt;=TODAY()+30,"in 30 Tagen",""))))</f>
        <v/>
      </c>
      <c r="K426" s="12"/>
    </row>
    <row r="427" spans="1:11" x14ac:dyDescent="0.25">
      <c r="A427" s="12"/>
      <c r="B427" s="12"/>
      <c r="C427" s="12"/>
      <c r="D427" s="12"/>
      <c r="E427" s="12"/>
      <c r="F427" s="13"/>
      <c r="G427" s="13"/>
      <c r="H427" s="14" t="str">
        <f>IF($A427="","",IF(COUNTIF('Ausgaben'!$L$3:$L$502,$A427)&gt;0,"ausgegeben","verfügbar"))</f>
        <v/>
      </c>
      <c r="I427" s="14" t="str">
        <f>IF($A427="","",IFERROR(INDEX('Ausgaben'!$C$3:$C$502,MATCH($A427,'Ausgaben'!$L$3:$L$502,0)),""))</f>
        <v/>
      </c>
      <c r="J427" s="14" t="str">
        <f>IF($A427="","",IF($F427="","",IF($F427&lt;=TODAY(),"fällig",IF($F427&lt;=TODAY()+30,"in 30 Tagen",""))))</f>
        <v/>
      </c>
      <c r="K427" s="12"/>
    </row>
    <row r="428" spans="1:11" x14ac:dyDescent="0.25">
      <c r="A428" s="12"/>
      <c r="B428" s="12"/>
      <c r="C428" s="12"/>
      <c r="D428" s="12"/>
      <c r="E428" s="12"/>
      <c r="F428" s="13"/>
      <c r="G428" s="13"/>
      <c r="H428" s="14" t="str">
        <f>IF($A428="","",IF(COUNTIF('Ausgaben'!$L$3:$L$502,$A428)&gt;0,"ausgegeben","verfügbar"))</f>
        <v/>
      </c>
      <c r="I428" s="14" t="str">
        <f>IF($A428="","",IFERROR(INDEX('Ausgaben'!$C$3:$C$502,MATCH($A428,'Ausgaben'!$L$3:$L$502,0)),""))</f>
        <v/>
      </c>
      <c r="J428" s="14" t="str">
        <f>IF($A428="","",IF($F428="","",IF($F428&lt;=TODAY(),"fällig",IF($F428&lt;=TODAY()+30,"in 30 Tagen",""))))</f>
        <v/>
      </c>
      <c r="K428" s="12"/>
    </row>
    <row r="429" spans="1:11" x14ac:dyDescent="0.25">
      <c r="A429" s="12"/>
      <c r="B429" s="12"/>
      <c r="C429" s="12"/>
      <c r="D429" s="12"/>
      <c r="E429" s="12"/>
      <c r="F429" s="13"/>
      <c r="G429" s="13"/>
      <c r="H429" s="14" t="str">
        <f>IF($A429="","",IF(COUNTIF('Ausgaben'!$L$3:$L$502,$A429)&gt;0,"ausgegeben","verfügbar"))</f>
        <v/>
      </c>
      <c r="I429" s="14" t="str">
        <f>IF($A429="","",IFERROR(INDEX('Ausgaben'!$C$3:$C$502,MATCH($A429,'Ausgaben'!$L$3:$L$502,0)),""))</f>
        <v/>
      </c>
      <c r="J429" s="14" t="str">
        <f>IF($A429="","",IF($F429="","",IF($F429&lt;=TODAY(),"fällig",IF($F429&lt;=TODAY()+30,"in 30 Tagen",""))))</f>
        <v/>
      </c>
      <c r="K429" s="12"/>
    </row>
    <row r="430" spans="1:11" x14ac:dyDescent="0.25">
      <c r="A430" s="12"/>
      <c r="B430" s="12"/>
      <c r="C430" s="12"/>
      <c r="D430" s="12"/>
      <c r="E430" s="12"/>
      <c r="F430" s="13"/>
      <c r="G430" s="13"/>
      <c r="H430" s="14" t="str">
        <f>IF($A430="","",IF(COUNTIF('Ausgaben'!$L$3:$L$502,$A430)&gt;0,"ausgegeben","verfügbar"))</f>
        <v/>
      </c>
      <c r="I430" s="14" t="str">
        <f>IF($A430="","",IFERROR(INDEX('Ausgaben'!$C$3:$C$502,MATCH($A430,'Ausgaben'!$L$3:$L$502,0)),""))</f>
        <v/>
      </c>
      <c r="J430" s="14" t="str">
        <f>IF($A430="","",IF($F430="","",IF($F430&lt;=TODAY(),"fällig",IF($F430&lt;=TODAY()+30,"in 30 Tagen",""))))</f>
        <v/>
      </c>
      <c r="K430" s="12"/>
    </row>
    <row r="431" spans="1:11" x14ac:dyDescent="0.25">
      <c r="A431" s="12"/>
      <c r="B431" s="12"/>
      <c r="C431" s="12"/>
      <c r="D431" s="12"/>
      <c r="E431" s="12"/>
      <c r="F431" s="13"/>
      <c r="G431" s="13"/>
      <c r="H431" s="14" t="str">
        <f>IF($A431="","",IF(COUNTIF('Ausgaben'!$L$3:$L$502,$A431)&gt;0,"ausgegeben","verfügbar"))</f>
        <v/>
      </c>
      <c r="I431" s="14" t="str">
        <f>IF($A431="","",IFERROR(INDEX('Ausgaben'!$C$3:$C$502,MATCH($A431,'Ausgaben'!$L$3:$L$502,0)),""))</f>
        <v/>
      </c>
      <c r="J431" s="14" t="str">
        <f>IF($A431="","",IF($F431="","",IF($F431&lt;=TODAY(),"fällig",IF($F431&lt;=TODAY()+30,"in 30 Tagen",""))))</f>
        <v/>
      </c>
      <c r="K431" s="12"/>
    </row>
    <row r="432" spans="1:11" x14ac:dyDescent="0.25">
      <c r="A432" s="12"/>
      <c r="B432" s="12"/>
      <c r="C432" s="12"/>
      <c r="D432" s="12"/>
      <c r="E432" s="12"/>
      <c r="F432" s="13"/>
      <c r="G432" s="13"/>
      <c r="H432" s="14" t="str">
        <f>IF($A432="","",IF(COUNTIF('Ausgaben'!$L$3:$L$502,$A432)&gt;0,"ausgegeben","verfügbar"))</f>
        <v/>
      </c>
      <c r="I432" s="14" t="str">
        <f>IF($A432="","",IFERROR(INDEX('Ausgaben'!$C$3:$C$502,MATCH($A432,'Ausgaben'!$L$3:$L$502,0)),""))</f>
        <v/>
      </c>
      <c r="J432" s="14" t="str">
        <f>IF($A432="","",IF($F432="","",IF($F432&lt;=TODAY(),"fällig",IF($F432&lt;=TODAY()+30,"in 30 Tagen",""))))</f>
        <v/>
      </c>
      <c r="K432" s="12"/>
    </row>
    <row r="433" spans="1:11" x14ac:dyDescent="0.25">
      <c r="A433" s="12"/>
      <c r="B433" s="12"/>
      <c r="C433" s="12"/>
      <c r="D433" s="12"/>
      <c r="E433" s="12"/>
      <c r="F433" s="13"/>
      <c r="G433" s="13"/>
      <c r="H433" s="14" t="str">
        <f>IF($A433="","",IF(COUNTIF('Ausgaben'!$L$3:$L$502,$A433)&gt;0,"ausgegeben","verfügbar"))</f>
        <v/>
      </c>
      <c r="I433" s="14" t="str">
        <f>IF($A433="","",IFERROR(INDEX('Ausgaben'!$C$3:$C$502,MATCH($A433,'Ausgaben'!$L$3:$L$502,0)),""))</f>
        <v/>
      </c>
      <c r="J433" s="14" t="str">
        <f>IF($A433="","",IF($F433="","",IF($F433&lt;=TODAY(),"fällig",IF($F433&lt;=TODAY()+30,"in 30 Tagen",""))))</f>
        <v/>
      </c>
      <c r="K433" s="12"/>
    </row>
    <row r="434" spans="1:11" x14ac:dyDescent="0.25">
      <c r="A434" s="12"/>
      <c r="B434" s="12"/>
      <c r="C434" s="12"/>
      <c r="D434" s="12"/>
      <c r="E434" s="12"/>
      <c r="F434" s="13"/>
      <c r="G434" s="13"/>
      <c r="H434" s="14" t="str">
        <f>IF($A434="","",IF(COUNTIF('Ausgaben'!$L$3:$L$502,$A434)&gt;0,"ausgegeben","verfügbar"))</f>
        <v/>
      </c>
      <c r="I434" s="14" t="str">
        <f>IF($A434="","",IFERROR(INDEX('Ausgaben'!$C$3:$C$502,MATCH($A434,'Ausgaben'!$L$3:$L$502,0)),""))</f>
        <v/>
      </c>
      <c r="J434" s="14" t="str">
        <f>IF($A434="","",IF($F434="","",IF($F434&lt;=TODAY(),"fällig",IF($F434&lt;=TODAY()+30,"in 30 Tagen",""))))</f>
        <v/>
      </c>
      <c r="K434" s="12"/>
    </row>
    <row r="435" spans="1:11" x14ac:dyDescent="0.25">
      <c r="A435" s="12"/>
      <c r="B435" s="12"/>
      <c r="C435" s="12"/>
      <c r="D435" s="12"/>
      <c r="E435" s="12"/>
      <c r="F435" s="13"/>
      <c r="G435" s="13"/>
      <c r="H435" s="14" t="str">
        <f>IF($A435="","",IF(COUNTIF('Ausgaben'!$L$3:$L$502,$A435)&gt;0,"ausgegeben","verfügbar"))</f>
        <v/>
      </c>
      <c r="I435" s="14" t="str">
        <f>IF($A435="","",IFERROR(INDEX('Ausgaben'!$C$3:$C$502,MATCH($A435,'Ausgaben'!$L$3:$L$502,0)),""))</f>
        <v/>
      </c>
      <c r="J435" s="14" t="str">
        <f>IF($A435="","",IF($F435="","",IF($F435&lt;=TODAY(),"fällig",IF($F435&lt;=TODAY()+30,"in 30 Tagen",""))))</f>
        <v/>
      </c>
      <c r="K435" s="12"/>
    </row>
    <row r="436" spans="1:11" x14ac:dyDescent="0.25">
      <c r="A436" s="12"/>
      <c r="B436" s="12"/>
      <c r="C436" s="12"/>
      <c r="D436" s="12"/>
      <c r="E436" s="12"/>
      <c r="F436" s="13"/>
      <c r="G436" s="13"/>
      <c r="H436" s="14" t="str">
        <f>IF($A436="","",IF(COUNTIF('Ausgaben'!$L$3:$L$502,$A436)&gt;0,"ausgegeben","verfügbar"))</f>
        <v/>
      </c>
      <c r="I436" s="14" t="str">
        <f>IF($A436="","",IFERROR(INDEX('Ausgaben'!$C$3:$C$502,MATCH($A436,'Ausgaben'!$L$3:$L$502,0)),""))</f>
        <v/>
      </c>
      <c r="J436" s="14" t="str">
        <f>IF($A436="","",IF($F436="","",IF($F436&lt;=TODAY(),"fällig",IF($F436&lt;=TODAY()+30,"in 30 Tagen",""))))</f>
        <v/>
      </c>
      <c r="K436" s="12"/>
    </row>
    <row r="437" spans="1:11" x14ac:dyDescent="0.25">
      <c r="A437" s="12"/>
      <c r="B437" s="12"/>
      <c r="C437" s="12"/>
      <c r="D437" s="12"/>
      <c r="E437" s="12"/>
      <c r="F437" s="13"/>
      <c r="G437" s="13"/>
      <c r="H437" s="14" t="str">
        <f>IF($A437="","",IF(COUNTIF('Ausgaben'!$L$3:$L$502,$A437)&gt;0,"ausgegeben","verfügbar"))</f>
        <v/>
      </c>
      <c r="I437" s="14" t="str">
        <f>IF($A437="","",IFERROR(INDEX('Ausgaben'!$C$3:$C$502,MATCH($A437,'Ausgaben'!$L$3:$L$502,0)),""))</f>
        <v/>
      </c>
      <c r="J437" s="14" t="str">
        <f>IF($A437="","",IF($F437="","",IF($F437&lt;=TODAY(),"fällig",IF($F437&lt;=TODAY()+30,"in 30 Tagen",""))))</f>
        <v/>
      </c>
      <c r="K437" s="12"/>
    </row>
    <row r="438" spans="1:11" x14ac:dyDescent="0.25">
      <c r="A438" s="12"/>
      <c r="B438" s="12"/>
      <c r="C438" s="12"/>
      <c r="D438" s="12"/>
      <c r="E438" s="12"/>
      <c r="F438" s="13"/>
      <c r="G438" s="13"/>
      <c r="H438" s="14" t="str">
        <f>IF($A438="","",IF(COUNTIF('Ausgaben'!$L$3:$L$502,$A438)&gt;0,"ausgegeben","verfügbar"))</f>
        <v/>
      </c>
      <c r="I438" s="14" t="str">
        <f>IF($A438="","",IFERROR(INDEX('Ausgaben'!$C$3:$C$502,MATCH($A438,'Ausgaben'!$L$3:$L$502,0)),""))</f>
        <v/>
      </c>
      <c r="J438" s="14" t="str">
        <f>IF($A438="","",IF($F438="","",IF($F438&lt;=TODAY(),"fällig",IF($F438&lt;=TODAY()+30,"in 30 Tagen",""))))</f>
        <v/>
      </c>
      <c r="K438" s="12"/>
    </row>
    <row r="439" spans="1:11" x14ac:dyDescent="0.25">
      <c r="A439" s="12"/>
      <c r="B439" s="12"/>
      <c r="C439" s="12"/>
      <c r="D439" s="12"/>
      <c r="E439" s="12"/>
      <c r="F439" s="13"/>
      <c r="G439" s="13"/>
      <c r="H439" s="14" t="str">
        <f>IF($A439="","",IF(COUNTIF('Ausgaben'!$L$3:$L$502,$A439)&gt;0,"ausgegeben","verfügbar"))</f>
        <v/>
      </c>
      <c r="I439" s="14" t="str">
        <f>IF($A439="","",IFERROR(INDEX('Ausgaben'!$C$3:$C$502,MATCH($A439,'Ausgaben'!$L$3:$L$502,0)),""))</f>
        <v/>
      </c>
      <c r="J439" s="14" t="str">
        <f>IF($A439="","",IF($F439="","",IF($F439&lt;=TODAY(),"fällig",IF($F439&lt;=TODAY()+30,"in 30 Tagen",""))))</f>
        <v/>
      </c>
      <c r="K439" s="12"/>
    </row>
    <row r="440" spans="1:11" x14ac:dyDescent="0.25">
      <c r="A440" s="12"/>
      <c r="B440" s="12"/>
      <c r="C440" s="12"/>
      <c r="D440" s="12"/>
      <c r="E440" s="12"/>
      <c r="F440" s="13"/>
      <c r="G440" s="13"/>
      <c r="H440" s="14" t="str">
        <f>IF($A440="","",IF(COUNTIF('Ausgaben'!$L$3:$L$502,$A440)&gt;0,"ausgegeben","verfügbar"))</f>
        <v/>
      </c>
      <c r="I440" s="14" t="str">
        <f>IF($A440="","",IFERROR(INDEX('Ausgaben'!$C$3:$C$502,MATCH($A440,'Ausgaben'!$L$3:$L$502,0)),""))</f>
        <v/>
      </c>
      <c r="J440" s="14" t="str">
        <f>IF($A440="","",IF($F440="","",IF($F440&lt;=TODAY(),"fällig",IF($F440&lt;=TODAY()+30,"in 30 Tagen",""))))</f>
        <v/>
      </c>
      <c r="K440" s="12"/>
    </row>
    <row r="441" spans="1:11" x14ac:dyDescent="0.25">
      <c r="A441" s="12"/>
      <c r="B441" s="12"/>
      <c r="C441" s="12"/>
      <c r="D441" s="12"/>
      <c r="E441" s="12"/>
      <c r="F441" s="13"/>
      <c r="G441" s="13"/>
      <c r="H441" s="14" t="str">
        <f>IF($A441="","",IF(COUNTIF('Ausgaben'!$L$3:$L$502,$A441)&gt;0,"ausgegeben","verfügbar"))</f>
        <v/>
      </c>
      <c r="I441" s="14" t="str">
        <f>IF($A441="","",IFERROR(INDEX('Ausgaben'!$C$3:$C$502,MATCH($A441,'Ausgaben'!$L$3:$L$502,0)),""))</f>
        <v/>
      </c>
      <c r="J441" s="14" t="str">
        <f>IF($A441="","",IF($F441="","",IF($F441&lt;=TODAY(),"fällig",IF($F441&lt;=TODAY()+30,"in 30 Tagen",""))))</f>
        <v/>
      </c>
      <c r="K441" s="12"/>
    </row>
    <row r="442" spans="1:11" x14ac:dyDescent="0.25">
      <c r="A442" s="12"/>
      <c r="B442" s="12"/>
      <c r="C442" s="12"/>
      <c r="D442" s="12"/>
      <c r="E442" s="12"/>
      <c r="F442" s="13"/>
      <c r="G442" s="13"/>
      <c r="H442" s="14" t="str">
        <f>IF($A442="","",IF(COUNTIF('Ausgaben'!$L$3:$L$502,$A442)&gt;0,"ausgegeben","verfügbar"))</f>
        <v/>
      </c>
      <c r="I442" s="14" t="str">
        <f>IF($A442="","",IFERROR(INDEX('Ausgaben'!$C$3:$C$502,MATCH($A442,'Ausgaben'!$L$3:$L$502,0)),""))</f>
        <v/>
      </c>
      <c r="J442" s="14" t="str">
        <f>IF($A442="","",IF($F442="","",IF($F442&lt;=TODAY(),"fällig",IF($F442&lt;=TODAY()+30,"in 30 Tagen",""))))</f>
        <v/>
      </c>
      <c r="K442" s="12"/>
    </row>
    <row r="443" spans="1:11" x14ac:dyDescent="0.25">
      <c r="A443" s="12"/>
      <c r="B443" s="12"/>
      <c r="C443" s="12"/>
      <c r="D443" s="12"/>
      <c r="E443" s="12"/>
      <c r="F443" s="13"/>
      <c r="G443" s="13"/>
      <c r="H443" s="14" t="str">
        <f>IF($A443="","",IF(COUNTIF('Ausgaben'!$L$3:$L$502,$A443)&gt;0,"ausgegeben","verfügbar"))</f>
        <v/>
      </c>
      <c r="I443" s="14" t="str">
        <f>IF($A443="","",IFERROR(INDEX('Ausgaben'!$C$3:$C$502,MATCH($A443,'Ausgaben'!$L$3:$L$502,0)),""))</f>
        <v/>
      </c>
      <c r="J443" s="14" t="str">
        <f>IF($A443="","",IF($F443="","",IF($F443&lt;=TODAY(),"fällig",IF($F443&lt;=TODAY()+30,"in 30 Tagen",""))))</f>
        <v/>
      </c>
      <c r="K443" s="12"/>
    </row>
    <row r="444" spans="1:11" x14ac:dyDescent="0.25">
      <c r="A444" s="12"/>
      <c r="B444" s="12"/>
      <c r="C444" s="12"/>
      <c r="D444" s="12"/>
      <c r="E444" s="12"/>
      <c r="F444" s="13"/>
      <c r="G444" s="13"/>
      <c r="H444" s="14" t="str">
        <f>IF($A444="","",IF(COUNTIF('Ausgaben'!$L$3:$L$502,$A444)&gt;0,"ausgegeben","verfügbar"))</f>
        <v/>
      </c>
      <c r="I444" s="14" t="str">
        <f>IF($A444="","",IFERROR(INDEX('Ausgaben'!$C$3:$C$502,MATCH($A444,'Ausgaben'!$L$3:$L$502,0)),""))</f>
        <v/>
      </c>
      <c r="J444" s="14" t="str">
        <f>IF($A444="","",IF($F444="","",IF($F444&lt;=TODAY(),"fällig",IF($F444&lt;=TODAY()+30,"in 30 Tagen",""))))</f>
        <v/>
      </c>
      <c r="K444" s="12"/>
    </row>
    <row r="445" spans="1:11" x14ac:dyDescent="0.25">
      <c r="A445" s="12"/>
      <c r="B445" s="12"/>
      <c r="C445" s="12"/>
      <c r="D445" s="12"/>
      <c r="E445" s="12"/>
      <c r="F445" s="13"/>
      <c r="G445" s="13"/>
      <c r="H445" s="14" t="str">
        <f>IF($A445="","",IF(COUNTIF('Ausgaben'!$L$3:$L$502,$A445)&gt;0,"ausgegeben","verfügbar"))</f>
        <v/>
      </c>
      <c r="I445" s="14" t="str">
        <f>IF($A445="","",IFERROR(INDEX('Ausgaben'!$C$3:$C$502,MATCH($A445,'Ausgaben'!$L$3:$L$502,0)),""))</f>
        <v/>
      </c>
      <c r="J445" s="14" t="str">
        <f>IF($A445="","",IF($F445="","",IF($F445&lt;=TODAY(),"fällig",IF($F445&lt;=TODAY()+30,"in 30 Tagen",""))))</f>
        <v/>
      </c>
      <c r="K445" s="12"/>
    </row>
    <row r="446" spans="1:11" x14ac:dyDescent="0.25">
      <c r="A446" s="12"/>
      <c r="B446" s="12"/>
      <c r="C446" s="12"/>
      <c r="D446" s="12"/>
      <c r="E446" s="12"/>
      <c r="F446" s="13"/>
      <c r="G446" s="13"/>
      <c r="H446" s="14" t="str">
        <f>IF($A446="","",IF(COUNTIF('Ausgaben'!$L$3:$L$502,$A446)&gt;0,"ausgegeben","verfügbar"))</f>
        <v/>
      </c>
      <c r="I446" s="14" t="str">
        <f>IF($A446="","",IFERROR(INDEX('Ausgaben'!$C$3:$C$502,MATCH($A446,'Ausgaben'!$L$3:$L$502,0)),""))</f>
        <v/>
      </c>
      <c r="J446" s="14" t="str">
        <f>IF($A446="","",IF($F446="","",IF($F446&lt;=TODAY(),"fällig",IF($F446&lt;=TODAY()+30,"in 30 Tagen",""))))</f>
        <v/>
      </c>
      <c r="K446" s="12"/>
    </row>
    <row r="447" spans="1:11" x14ac:dyDescent="0.25">
      <c r="A447" s="12"/>
      <c r="B447" s="12"/>
      <c r="C447" s="12"/>
      <c r="D447" s="12"/>
      <c r="E447" s="12"/>
      <c r="F447" s="13"/>
      <c r="G447" s="13"/>
      <c r="H447" s="14" t="str">
        <f>IF($A447="","",IF(COUNTIF('Ausgaben'!$L$3:$L$502,$A447)&gt;0,"ausgegeben","verfügbar"))</f>
        <v/>
      </c>
      <c r="I447" s="14" t="str">
        <f>IF($A447="","",IFERROR(INDEX('Ausgaben'!$C$3:$C$502,MATCH($A447,'Ausgaben'!$L$3:$L$502,0)),""))</f>
        <v/>
      </c>
      <c r="J447" s="14" t="str">
        <f>IF($A447="","",IF($F447="","",IF($F447&lt;=TODAY(),"fällig",IF($F447&lt;=TODAY()+30,"in 30 Tagen",""))))</f>
        <v/>
      </c>
      <c r="K447" s="12"/>
    </row>
    <row r="448" spans="1:11" x14ac:dyDescent="0.25">
      <c r="A448" s="12"/>
      <c r="B448" s="12"/>
      <c r="C448" s="12"/>
      <c r="D448" s="12"/>
      <c r="E448" s="12"/>
      <c r="F448" s="13"/>
      <c r="G448" s="13"/>
      <c r="H448" s="14" t="str">
        <f>IF($A448="","",IF(COUNTIF('Ausgaben'!$L$3:$L$502,$A448)&gt;0,"ausgegeben","verfügbar"))</f>
        <v/>
      </c>
      <c r="I448" s="14" t="str">
        <f>IF($A448="","",IFERROR(INDEX('Ausgaben'!$C$3:$C$502,MATCH($A448,'Ausgaben'!$L$3:$L$502,0)),""))</f>
        <v/>
      </c>
      <c r="J448" s="14" t="str">
        <f>IF($A448="","",IF($F448="","",IF($F448&lt;=TODAY(),"fällig",IF($F448&lt;=TODAY()+30,"in 30 Tagen",""))))</f>
        <v/>
      </c>
      <c r="K448" s="12"/>
    </row>
    <row r="449" spans="1:11" x14ac:dyDescent="0.25">
      <c r="A449" s="12"/>
      <c r="B449" s="12"/>
      <c r="C449" s="12"/>
      <c r="D449" s="12"/>
      <c r="E449" s="12"/>
      <c r="F449" s="13"/>
      <c r="G449" s="13"/>
      <c r="H449" s="14" t="str">
        <f>IF($A449="","",IF(COUNTIF('Ausgaben'!$L$3:$L$502,$A449)&gt;0,"ausgegeben","verfügbar"))</f>
        <v/>
      </c>
      <c r="I449" s="14" t="str">
        <f>IF($A449="","",IFERROR(INDEX('Ausgaben'!$C$3:$C$502,MATCH($A449,'Ausgaben'!$L$3:$L$502,0)),""))</f>
        <v/>
      </c>
      <c r="J449" s="14" t="str">
        <f>IF($A449="","",IF($F449="","",IF($F449&lt;=TODAY(),"fällig",IF($F449&lt;=TODAY()+30,"in 30 Tagen",""))))</f>
        <v/>
      </c>
      <c r="K449" s="12"/>
    </row>
    <row r="450" spans="1:11" x14ac:dyDescent="0.25">
      <c r="A450" s="12"/>
      <c r="B450" s="12"/>
      <c r="C450" s="12"/>
      <c r="D450" s="12"/>
      <c r="E450" s="12"/>
      <c r="F450" s="13"/>
      <c r="G450" s="13"/>
      <c r="H450" s="14" t="str">
        <f>IF($A450="","",IF(COUNTIF('Ausgaben'!$L$3:$L$502,$A450)&gt;0,"ausgegeben","verfügbar"))</f>
        <v/>
      </c>
      <c r="I450" s="14" t="str">
        <f>IF($A450="","",IFERROR(INDEX('Ausgaben'!$C$3:$C$502,MATCH($A450,'Ausgaben'!$L$3:$L$502,0)),""))</f>
        <v/>
      </c>
      <c r="J450" s="14" t="str">
        <f>IF($A450="","",IF($F450="","",IF($F450&lt;=TODAY(),"fällig",IF($F450&lt;=TODAY()+30,"in 30 Tagen",""))))</f>
        <v/>
      </c>
      <c r="K450" s="12"/>
    </row>
    <row r="451" spans="1:11" x14ac:dyDescent="0.25">
      <c r="A451" s="12"/>
      <c r="B451" s="12"/>
      <c r="C451" s="12"/>
      <c r="D451" s="12"/>
      <c r="E451" s="12"/>
      <c r="F451" s="13"/>
      <c r="G451" s="13"/>
      <c r="H451" s="14" t="str">
        <f>IF($A451="","",IF(COUNTIF('Ausgaben'!$L$3:$L$502,$A451)&gt;0,"ausgegeben","verfügbar"))</f>
        <v/>
      </c>
      <c r="I451" s="14" t="str">
        <f>IF($A451="","",IFERROR(INDEX('Ausgaben'!$C$3:$C$502,MATCH($A451,'Ausgaben'!$L$3:$L$502,0)),""))</f>
        <v/>
      </c>
      <c r="J451" s="14" t="str">
        <f>IF($A451="","",IF($F451="","",IF($F451&lt;=TODAY(),"fällig",IF($F451&lt;=TODAY()+30,"in 30 Tagen",""))))</f>
        <v/>
      </c>
      <c r="K451" s="12"/>
    </row>
    <row r="452" spans="1:11" x14ac:dyDescent="0.25">
      <c r="A452" s="12"/>
      <c r="B452" s="12"/>
      <c r="C452" s="12"/>
      <c r="D452" s="12"/>
      <c r="E452" s="12"/>
      <c r="F452" s="13"/>
      <c r="G452" s="13"/>
      <c r="H452" s="14" t="str">
        <f>IF($A452="","",IF(COUNTIF('Ausgaben'!$L$3:$L$502,$A452)&gt;0,"ausgegeben","verfügbar"))</f>
        <v/>
      </c>
      <c r="I452" s="14" t="str">
        <f>IF($A452="","",IFERROR(INDEX('Ausgaben'!$C$3:$C$502,MATCH($A452,'Ausgaben'!$L$3:$L$502,0)),""))</f>
        <v/>
      </c>
      <c r="J452" s="14" t="str">
        <f>IF($A452="","",IF($F452="","",IF($F452&lt;=TODAY(),"fällig",IF($F452&lt;=TODAY()+30,"in 30 Tagen",""))))</f>
        <v/>
      </c>
      <c r="K452" s="12"/>
    </row>
    <row r="453" spans="1:11" x14ac:dyDescent="0.25">
      <c r="A453" s="12"/>
      <c r="B453" s="12"/>
      <c r="C453" s="12"/>
      <c r="D453" s="12"/>
      <c r="E453" s="12"/>
      <c r="F453" s="13"/>
      <c r="G453" s="13"/>
      <c r="H453" s="14" t="str">
        <f>IF($A453="","",IF(COUNTIF('Ausgaben'!$L$3:$L$502,$A453)&gt;0,"ausgegeben","verfügbar"))</f>
        <v/>
      </c>
      <c r="I453" s="14" t="str">
        <f>IF($A453="","",IFERROR(INDEX('Ausgaben'!$C$3:$C$502,MATCH($A453,'Ausgaben'!$L$3:$L$502,0)),""))</f>
        <v/>
      </c>
      <c r="J453" s="14" t="str">
        <f>IF($A453="","",IF($F453="","",IF($F453&lt;=TODAY(),"fällig",IF($F453&lt;=TODAY()+30,"in 30 Tagen",""))))</f>
        <v/>
      </c>
      <c r="K453" s="12"/>
    </row>
    <row r="454" spans="1:11" x14ac:dyDescent="0.25">
      <c r="A454" s="12"/>
      <c r="B454" s="12"/>
      <c r="C454" s="12"/>
      <c r="D454" s="12"/>
      <c r="E454" s="12"/>
      <c r="F454" s="13"/>
      <c r="G454" s="13"/>
      <c r="H454" s="14" t="str">
        <f>IF($A454="","",IF(COUNTIF('Ausgaben'!$L$3:$L$502,$A454)&gt;0,"ausgegeben","verfügbar"))</f>
        <v/>
      </c>
      <c r="I454" s="14" t="str">
        <f>IF($A454="","",IFERROR(INDEX('Ausgaben'!$C$3:$C$502,MATCH($A454,'Ausgaben'!$L$3:$L$502,0)),""))</f>
        <v/>
      </c>
      <c r="J454" s="14" t="str">
        <f>IF($A454="","",IF($F454="","",IF($F454&lt;=TODAY(),"fällig",IF($F454&lt;=TODAY()+30,"in 30 Tagen",""))))</f>
        <v/>
      </c>
      <c r="K454" s="12"/>
    </row>
    <row r="455" spans="1:11" x14ac:dyDescent="0.25">
      <c r="A455" s="12"/>
      <c r="B455" s="12"/>
      <c r="C455" s="12"/>
      <c r="D455" s="12"/>
      <c r="E455" s="12"/>
      <c r="F455" s="13"/>
      <c r="G455" s="13"/>
      <c r="H455" s="14" t="str">
        <f>IF($A455="","",IF(COUNTIF('Ausgaben'!$L$3:$L$502,$A455)&gt;0,"ausgegeben","verfügbar"))</f>
        <v/>
      </c>
      <c r="I455" s="14" t="str">
        <f>IF($A455="","",IFERROR(INDEX('Ausgaben'!$C$3:$C$502,MATCH($A455,'Ausgaben'!$L$3:$L$502,0)),""))</f>
        <v/>
      </c>
      <c r="J455" s="14" t="str">
        <f>IF($A455="","",IF($F455="","",IF($F455&lt;=TODAY(),"fällig",IF($F455&lt;=TODAY()+30,"in 30 Tagen",""))))</f>
        <v/>
      </c>
      <c r="K455" s="12"/>
    </row>
    <row r="456" spans="1:11" x14ac:dyDescent="0.25">
      <c r="A456" s="12"/>
      <c r="B456" s="12"/>
      <c r="C456" s="12"/>
      <c r="D456" s="12"/>
      <c r="E456" s="12"/>
      <c r="F456" s="13"/>
      <c r="G456" s="13"/>
      <c r="H456" s="14" t="str">
        <f>IF($A456="","",IF(COUNTIF('Ausgaben'!$L$3:$L$502,$A456)&gt;0,"ausgegeben","verfügbar"))</f>
        <v/>
      </c>
      <c r="I456" s="14" t="str">
        <f>IF($A456="","",IFERROR(INDEX('Ausgaben'!$C$3:$C$502,MATCH($A456,'Ausgaben'!$L$3:$L$502,0)),""))</f>
        <v/>
      </c>
      <c r="J456" s="14" t="str">
        <f>IF($A456="","",IF($F456="","",IF($F456&lt;=TODAY(),"fällig",IF($F456&lt;=TODAY()+30,"in 30 Tagen",""))))</f>
        <v/>
      </c>
      <c r="K456" s="12"/>
    </row>
    <row r="457" spans="1:11" x14ac:dyDescent="0.25">
      <c r="A457" s="12"/>
      <c r="B457" s="12"/>
      <c r="C457" s="12"/>
      <c r="D457" s="12"/>
      <c r="E457" s="12"/>
      <c r="F457" s="13"/>
      <c r="G457" s="13"/>
      <c r="H457" s="14" t="str">
        <f>IF($A457="","",IF(COUNTIF('Ausgaben'!$L$3:$L$502,$A457)&gt;0,"ausgegeben","verfügbar"))</f>
        <v/>
      </c>
      <c r="I457" s="14" t="str">
        <f>IF($A457="","",IFERROR(INDEX('Ausgaben'!$C$3:$C$502,MATCH($A457,'Ausgaben'!$L$3:$L$502,0)),""))</f>
        <v/>
      </c>
      <c r="J457" s="14" t="str">
        <f>IF($A457="","",IF($F457="","",IF($F457&lt;=TODAY(),"fällig",IF($F457&lt;=TODAY()+30,"in 30 Tagen",""))))</f>
        <v/>
      </c>
      <c r="K457" s="12"/>
    </row>
    <row r="458" spans="1:11" x14ac:dyDescent="0.25">
      <c r="A458" s="12"/>
      <c r="B458" s="12"/>
      <c r="C458" s="12"/>
      <c r="D458" s="12"/>
      <c r="E458" s="12"/>
      <c r="F458" s="13"/>
      <c r="G458" s="13"/>
      <c r="H458" s="14" t="str">
        <f>IF($A458="","",IF(COUNTIF('Ausgaben'!$L$3:$L$502,$A458)&gt;0,"ausgegeben","verfügbar"))</f>
        <v/>
      </c>
      <c r="I458" s="14" t="str">
        <f>IF($A458="","",IFERROR(INDEX('Ausgaben'!$C$3:$C$502,MATCH($A458,'Ausgaben'!$L$3:$L$502,0)),""))</f>
        <v/>
      </c>
      <c r="J458" s="14" t="str">
        <f>IF($A458="","",IF($F458="","",IF($F458&lt;=TODAY(),"fällig",IF($F458&lt;=TODAY()+30,"in 30 Tagen",""))))</f>
        <v/>
      </c>
      <c r="K458" s="12"/>
    </row>
    <row r="459" spans="1:11" x14ac:dyDescent="0.25">
      <c r="A459" s="12"/>
      <c r="B459" s="12"/>
      <c r="C459" s="12"/>
      <c r="D459" s="12"/>
      <c r="E459" s="12"/>
      <c r="F459" s="13"/>
      <c r="G459" s="13"/>
      <c r="H459" s="14" t="str">
        <f>IF($A459="","",IF(COUNTIF('Ausgaben'!$L$3:$L$502,$A459)&gt;0,"ausgegeben","verfügbar"))</f>
        <v/>
      </c>
      <c r="I459" s="14" t="str">
        <f>IF($A459="","",IFERROR(INDEX('Ausgaben'!$C$3:$C$502,MATCH($A459,'Ausgaben'!$L$3:$L$502,0)),""))</f>
        <v/>
      </c>
      <c r="J459" s="14" t="str">
        <f>IF($A459="","",IF($F459="","",IF($F459&lt;=TODAY(),"fällig",IF($F459&lt;=TODAY()+30,"in 30 Tagen",""))))</f>
        <v/>
      </c>
      <c r="K459" s="12"/>
    </row>
    <row r="460" spans="1:11" x14ac:dyDescent="0.25">
      <c r="A460" s="12"/>
      <c r="B460" s="12"/>
      <c r="C460" s="12"/>
      <c r="D460" s="12"/>
      <c r="E460" s="12"/>
      <c r="F460" s="13"/>
      <c r="G460" s="13"/>
      <c r="H460" s="14" t="str">
        <f>IF($A460="","",IF(COUNTIF('Ausgaben'!$L$3:$L$502,$A460)&gt;0,"ausgegeben","verfügbar"))</f>
        <v/>
      </c>
      <c r="I460" s="14" t="str">
        <f>IF($A460="","",IFERROR(INDEX('Ausgaben'!$C$3:$C$502,MATCH($A460,'Ausgaben'!$L$3:$L$502,0)),""))</f>
        <v/>
      </c>
      <c r="J460" s="14" t="str">
        <f>IF($A460="","",IF($F460="","",IF($F460&lt;=TODAY(),"fällig",IF($F460&lt;=TODAY()+30,"in 30 Tagen",""))))</f>
        <v/>
      </c>
      <c r="K460" s="12"/>
    </row>
    <row r="461" spans="1:11" x14ac:dyDescent="0.25">
      <c r="A461" s="12"/>
      <c r="B461" s="12"/>
      <c r="C461" s="12"/>
      <c r="D461" s="12"/>
      <c r="E461" s="12"/>
      <c r="F461" s="13"/>
      <c r="G461" s="13"/>
      <c r="H461" s="14" t="str">
        <f>IF($A461="","",IF(COUNTIF('Ausgaben'!$L$3:$L$502,$A461)&gt;0,"ausgegeben","verfügbar"))</f>
        <v/>
      </c>
      <c r="I461" s="14" t="str">
        <f>IF($A461="","",IFERROR(INDEX('Ausgaben'!$C$3:$C$502,MATCH($A461,'Ausgaben'!$L$3:$L$502,0)),""))</f>
        <v/>
      </c>
      <c r="J461" s="14" t="str">
        <f>IF($A461="","",IF($F461="","",IF($F461&lt;=TODAY(),"fällig",IF($F461&lt;=TODAY()+30,"in 30 Tagen",""))))</f>
        <v/>
      </c>
      <c r="K461" s="12"/>
    </row>
    <row r="462" spans="1:11" x14ac:dyDescent="0.25">
      <c r="A462" s="12"/>
      <c r="B462" s="12"/>
      <c r="C462" s="12"/>
      <c r="D462" s="12"/>
      <c r="E462" s="12"/>
      <c r="F462" s="13"/>
      <c r="G462" s="13"/>
      <c r="H462" s="14" t="str">
        <f>IF($A462="","",IF(COUNTIF('Ausgaben'!$L$3:$L$502,$A462)&gt;0,"ausgegeben","verfügbar"))</f>
        <v/>
      </c>
      <c r="I462" s="14" t="str">
        <f>IF($A462="","",IFERROR(INDEX('Ausgaben'!$C$3:$C$502,MATCH($A462,'Ausgaben'!$L$3:$L$502,0)),""))</f>
        <v/>
      </c>
      <c r="J462" s="14" t="str">
        <f>IF($A462="","",IF($F462="","",IF($F462&lt;=TODAY(),"fällig",IF($F462&lt;=TODAY()+30,"in 30 Tagen",""))))</f>
        <v/>
      </c>
      <c r="K462" s="12"/>
    </row>
    <row r="463" spans="1:11" x14ac:dyDescent="0.25">
      <c r="A463" s="12"/>
      <c r="B463" s="12"/>
      <c r="C463" s="12"/>
      <c r="D463" s="12"/>
      <c r="E463" s="12"/>
      <c r="F463" s="13"/>
      <c r="G463" s="13"/>
      <c r="H463" s="14" t="str">
        <f>IF($A463="","",IF(COUNTIF('Ausgaben'!$L$3:$L$502,$A463)&gt;0,"ausgegeben","verfügbar"))</f>
        <v/>
      </c>
      <c r="I463" s="14" t="str">
        <f>IF($A463="","",IFERROR(INDEX('Ausgaben'!$C$3:$C$502,MATCH($A463,'Ausgaben'!$L$3:$L$502,0)),""))</f>
        <v/>
      </c>
      <c r="J463" s="14" t="str">
        <f>IF($A463="","",IF($F463="","",IF($F463&lt;=TODAY(),"fällig",IF($F463&lt;=TODAY()+30,"in 30 Tagen",""))))</f>
        <v/>
      </c>
      <c r="K463" s="12"/>
    </row>
    <row r="464" spans="1:11" x14ac:dyDescent="0.25">
      <c r="A464" s="12"/>
      <c r="B464" s="12"/>
      <c r="C464" s="12"/>
      <c r="D464" s="12"/>
      <c r="E464" s="12"/>
      <c r="F464" s="13"/>
      <c r="G464" s="13"/>
      <c r="H464" s="14" t="str">
        <f>IF($A464="","",IF(COUNTIF('Ausgaben'!$L$3:$L$502,$A464)&gt;0,"ausgegeben","verfügbar"))</f>
        <v/>
      </c>
      <c r="I464" s="14" t="str">
        <f>IF($A464="","",IFERROR(INDEX('Ausgaben'!$C$3:$C$502,MATCH($A464,'Ausgaben'!$L$3:$L$502,0)),""))</f>
        <v/>
      </c>
      <c r="J464" s="14" t="str">
        <f>IF($A464="","",IF($F464="","",IF($F464&lt;=TODAY(),"fällig",IF($F464&lt;=TODAY()+30,"in 30 Tagen",""))))</f>
        <v/>
      </c>
      <c r="K464" s="12"/>
    </row>
    <row r="465" spans="1:11" x14ac:dyDescent="0.25">
      <c r="A465" s="12"/>
      <c r="B465" s="12"/>
      <c r="C465" s="12"/>
      <c r="D465" s="12"/>
      <c r="E465" s="12"/>
      <c r="F465" s="13"/>
      <c r="G465" s="13"/>
      <c r="H465" s="14" t="str">
        <f>IF($A465="","",IF(COUNTIF('Ausgaben'!$L$3:$L$502,$A465)&gt;0,"ausgegeben","verfügbar"))</f>
        <v/>
      </c>
      <c r="I465" s="14" t="str">
        <f>IF($A465="","",IFERROR(INDEX('Ausgaben'!$C$3:$C$502,MATCH($A465,'Ausgaben'!$L$3:$L$502,0)),""))</f>
        <v/>
      </c>
      <c r="J465" s="14" t="str">
        <f>IF($A465="","",IF($F465="","",IF($F465&lt;=TODAY(),"fällig",IF($F465&lt;=TODAY()+30,"in 30 Tagen",""))))</f>
        <v/>
      </c>
      <c r="K465" s="12"/>
    </row>
    <row r="466" spans="1:11" x14ac:dyDescent="0.25">
      <c r="A466" s="12"/>
      <c r="B466" s="12"/>
      <c r="C466" s="12"/>
      <c r="D466" s="12"/>
      <c r="E466" s="12"/>
      <c r="F466" s="13"/>
      <c r="G466" s="13"/>
      <c r="H466" s="14" t="str">
        <f>IF($A466="","",IF(COUNTIF('Ausgaben'!$L$3:$L$502,$A466)&gt;0,"ausgegeben","verfügbar"))</f>
        <v/>
      </c>
      <c r="I466" s="14" t="str">
        <f>IF($A466="","",IFERROR(INDEX('Ausgaben'!$C$3:$C$502,MATCH($A466,'Ausgaben'!$L$3:$L$502,0)),""))</f>
        <v/>
      </c>
      <c r="J466" s="14" t="str">
        <f>IF($A466="","",IF($F466="","",IF($F466&lt;=TODAY(),"fällig",IF($F466&lt;=TODAY()+30,"in 30 Tagen",""))))</f>
        <v/>
      </c>
      <c r="K466" s="12"/>
    </row>
    <row r="467" spans="1:11" x14ac:dyDescent="0.25">
      <c r="A467" s="12"/>
      <c r="B467" s="12"/>
      <c r="C467" s="12"/>
      <c r="D467" s="12"/>
      <c r="E467" s="12"/>
      <c r="F467" s="13"/>
      <c r="G467" s="13"/>
      <c r="H467" s="14" t="str">
        <f>IF($A467="","",IF(COUNTIF('Ausgaben'!$L$3:$L$502,$A467)&gt;0,"ausgegeben","verfügbar"))</f>
        <v/>
      </c>
      <c r="I467" s="14" t="str">
        <f>IF($A467="","",IFERROR(INDEX('Ausgaben'!$C$3:$C$502,MATCH($A467,'Ausgaben'!$L$3:$L$502,0)),""))</f>
        <v/>
      </c>
      <c r="J467" s="14" t="str">
        <f>IF($A467="","",IF($F467="","",IF($F467&lt;=TODAY(),"fällig",IF($F467&lt;=TODAY()+30,"in 30 Tagen",""))))</f>
        <v/>
      </c>
      <c r="K467" s="12"/>
    </row>
    <row r="468" spans="1:11" x14ac:dyDescent="0.25">
      <c r="A468" s="12"/>
      <c r="B468" s="12"/>
      <c r="C468" s="12"/>
      <c r="D468" s="12"/>
      <c r="E468" s="12"/>
      <c r="F468" s="13"/>
      <c r="G468" s="13"/>
      <c r="H468" s="14" t="str">
        <f>IF($A468="","",IF(COUNTIF('Ausgaben'!$L$3:$L$502,$A468)&gt;0,"ausgegeben","verfügbar"))</f>
        <v/>
      </c>
      <c r="I468" s="14" t="str">
        <f>IF($A468="","",IFERROR(INDEX('Ausgaben'!$C$3:$C$502,MATCH($A468,'Ausgaben'!$L$3:$L$502,0)),""))</f>
        <v/>
      </c>
      <c r="J468" s="14" t="str">
        <f>IF($A468="","",IF($F468="","",IF($F468&lt;=TODAY(),"fällig",IF($F468&lt;=TODAY()+30,"in 30 Tagen",""))))</f>
        <v/>
      </c>
      <c r="K468" s="12"/>
    </row>
    <row r="469" spans="1:11" x14ac:dyDescent="0.25">
      <c r="A469" s="12"/>
      <c r="B469" s="12"/>
      <c r="C469" s="12"/>
      <c r="D469" s="12"/>
      <c r="E469" s="12"/>
      <c r="F469" s="13"/>
      <c r="G469" s="13"/>
      <c r="H469" s="14" t="str">
        <f>IF($A469="","",IF(COUNTIF('Ausgaben'!$L$3:$L$502,$A469)&gt;0,"ausgegeben","verfügbar"))</f>
        <v/>
      </c>
      <c r="I469" s="14" t="str">
        <f>IF($A469="","",IFERROR(INDEX('Ausgaben'!$C$3:$C$502,MATCH($A469,'Ausgaben'!$L$3:$L$502,0)),""))</f>
        <v/>
      </c>
      <c r="J469" s="14" t="str">
        <f>IF($A469="","",IF($F469="","",IF($F469&lt;=TODAY(),"fällig",IF($F469&lt;=TODAY()+30,"in 30 Tagen",""))))</f>
        <v/>
      </c>
      <c r="K469" s="12"/>
    </row>
    <row r="470" spans="1:11" x14ac:dyDescent="0.25">
      <c r="A470" s="12"/>
      <c r="B470" s="12"/>
      <c r="C470" s="12"/>
      <c r="D470" s="12"/>
      <c r="E470" s="12"/>
      <c r="F470" s="13"/>
      <c r="G470" s="13"/>
      <c r="H470" s="14" t="str">
        <f>IF($A470="","",IF(COUNTIF('Ausgaben'!$L$3:$L$502,$A470)&gt;0,"ausgegeben","verfügbar"))</f>
        <v/>
      </c>
      <c r="I470" s="14" t="str">
        <f>IF($A470="","",IFERROR(INDEX('Ausgaben'!$C$3:$C$502,MATCH($A470,'Ausgaben'!$L$3:$L$502,0)),""))</f>
        <v/>
      </c>
      <c r="J470" s="14" t="str">
        <f>IF($A470="","",IF($F470="","",IF($F470&lt;=TODAY(),"fällig",IF($F470&lt;=TODAY()+30,"in 30 Tagen",""))))</f>
        <v/>
      </c>
      <c r="K470" s="12"/>
    </row>
    <row r="471" spans="1:11" x14ac:dyDescent="0.25">
      <c r="A471" s="12"/>
      <c r="B471" s="12"/>
      <c r="C471" s="12"/>
      <c r="D471" s="12"/>
      <c r="E471" s="12"/>
      <c r="F471" s="13"/>
      <c r="G471" s="13"/>
      <c r="H471" s="14" t="str">
        <f>IF($A471="","",IF(COUNTIF('Ausgaben'!$L$3:$L$502,$A471)&gt;0,"ausgegeben","verfügbar"))</f>
        <v/>
      </c>
      <c r="I471" s="14" t="str">
        <f>IF($A471="","",IFERROR(INDEX('Ausgaben'!$C$3:$C$502,MATCH($A471,'Ausgaben'!$L$3:$L$502,0)),""))</f>
        <v/>
      </c>
      <c r="J471" s="14" t="str">
        <f>IF($A471="","",IF($F471="","",IF($F471&lt;=TODAY(),"fällig",IF($F471&lt;=TODAY()+30,"in 30 Tagen",""))))</f>
        <v/>
      </c>
      <c r="K471" s="12"/>
    </row>
    <row r="472" spans="1:11" x14ac:dyDescent="0.25">
      <c r="A472" s="12"/>
      <c r="B472" s="12"/>
      <c r="C472" s="12"/>
      <c r="D472" s="12"/>
      <c r="E472" s="12"/>
      <c r="F472" s="13"/>
      <c r="G472" s="13"/>
      <c r="H472" s="14" t="str">
        <f>IF($A472="","",IF(COUNTIF('Ausgaben'!$L$3:$L$502,$A472)&gt;0,"ausgegeben","verfügbar"))</f>
        <v/>
      </c>
      <c r="I472" s="14" t="str">
        <f>IF($A472="","",IFERROR(INDEX('Ausgaben'!$C$3:$C$502,MATCH($A472,'Ausgaben'!$L$3:$L$502,0)),""))</f>
        <v/>
      </c>
      <c r="J472" s="14" t="str">
        <f>IF($A472="","",IF($F472="","",IF($F472&lt;=TODAY(),"fällig",IF($F472&lt;=TODAY()+30,"in 30 Tagen",""))))</f>
        <v/>
      </c>
      <c r="K472" s="12"/>
    </row>
    <row r="473" spans="1:11" x14ac:dyDescent="0.25">
      <c r="A473" s="12"/>
      <c r="B473" s="12"/>
      <c r="C473" s="12"/>
      <c r="D473" s="12"/>
      <c r="E473" s="12"/>
      <c r="F473" s="13"/>
      <c r="G473" s="13"/>
      <c r="H473" s="14" t="str">
        <f>IF($A473="","",IF(COUNTIF('Ausgaben'!$L$3:$L$502,$A473)&gt;0,"ausgegeben","verfügbar"))</f>
        <v/>
      </c>
      <c r="I473" s="14" t="str">
        <f>IF($A473="","",IFERROR(INDEX('Ausgaben'!$C$3:$C$502,MATCH($A473,'Ausgaben'!$L$3:$L$502,0)),""))</f>
        <v/>
      </c>
      <c r="J473" s="14" t="str">
        <f>IF($A473="","",IF($F473="","",IF($F473&lt;=TODAY(),"fällig",IF($F473&lt;=TODAY()+30,"in 30 Tagen",""))))</f>
        <v/>
      </c>
      <c r="K473" s="12"/>
    </row>
    <row r="474" spans="1:11" x14ac:dyDescent="0.25">
      <c r="A474" s="12"/>
      <c r="B474" s="12"/>
      <c r="C474" s="12"/>
      <c r="D474" s="12"/>
      <c r="E474" s="12"/>
      <c r="F474" s="13"/>
      <c r="G474" s="13"/>
      <c r="H474" s="14" t="str">
        <f>IF($A474="","",IF(COUNTIF('Ausgaben'!$L$3:$L$502,$A474)&gt;0,"ausgegeben","verfügbar"))</f>
        <v/>
      </c>
      <c r="I474" s="14" t="str">
        <f>IF($A474="","",IFERROR(INDEX('Ausgaben'!$C$3:$C$502,MATCH($A474,'Ausgaben'!$L$3:$L$502,0)),""))</f>
        <v/>
      </c>
      <c r="J474" s="14" t="str">
        <f>IF($A474="","",IF($F474="","",IF($F474&lt;=TODAY(),"fällig",IF($F474&lt;=TODAY()+30,"in 30 Tagen",""))))</f>
        <v/>
      </c>
      <c r="K474" s="12"/>
    </row>
    <row r="475" spans="1:11" x14ac:dyDescent="0.25">
      <c r="A475" s="12"/>
      <c r="B475" s="12"/>
      <c r="C475" s="12"/>
      <c r="D475" s="12"/>
      <c r="E475" s="12"/>
      <c r="F475" s="13"/>
      <c r="G475" s="13"/>
      <c r="H475" s="14" t="str">
        <f>IF($A475="","",IF(COUNTIF('Ausgaben'!$L$3:$L$502,$A475)&gt;0,"ausgegeben","verfügbar"))</f>
        <v/>
      </c>
      <c r="I475" s="14" t="str">
        <f>IF($A475="","",IFERROR(INDEX('Ausgaben'!$C$3:$C$502,MATCH($A475,'Ausgaben'!$L$3:$L$502,0)),""))</f>
        <v/>
      </c>
      <c r="J475" s="14" t="str">
        <f>IF($A475="","",IF($F475="","",IF($F475&lt;=TODAY(),"fällig",IF($F475&lt;=TODAY()+30,"in 30 Tagen",""))))</f>
        <v/>
      </c>
      <c r="K475" s="12"/>
    </row>
    <row r="476" spans="1:11" x14ac:dyDescent="0.25">
      <c r="A476" s="12"/>
      <c r="B476" s="12"/>
      <c r="C476" s="12"/>
      <c r="D476" s="12"/>
      <c r="E476" s="12"/>
      <c r="F476" s="13"/>
      <c r="G476" s="13"/>
      <c r="H476" s="14" t="str">
        <f>IF($A476="","",IF(COUNTIF('Ausgaben'!$L$3:$L$502,$A476)&gt;0,"ausgegeben","verfügbar"))</f>
        <v/>
      </c>
      <c r="I476" s="14" t="str">
        <f>IF($A476="","",IFERROR(INDEX('Ausgaben'!$C$3:$C$502,MATCH($A476,'Ausgaben'!$L$3:$L$502,0)),""))</f>
        <v/>
      </c>
      <c r="J476" s="14" t="str">
        <f>IF($A476="","",IF($F476="","",IF($F476&lt;=TODAY(),"fällig",IF($F476&lt;=TODAY()+30,"in 30 Tagen",""))))</f>
        <v/>
      </c>
      <c r="K476" s="12"/>
    </row>
    <row r="477" spans="1:11" x14ac:dyDescent="0.25">
      <c r="A477" s="12"/>
      <c r="B477" s="12"/>
      <c r="C477" s="12"/>
      <c r="D477" s="12"/>
      <c r="E477" s="12"/>
      <c r="F477" s="13"/>
      <c r="G477" s="13"/>
      <c r="H477" s="14" t="str">
        <f>IF($A477="","",IF(COUNTIF('Ausgaben'!$L$3:$L$502,$A477)&gt;0,"ausgegeben","verfügbar"))</f>
        <v/>
      </c>
      <c r="I477" s="14" t="str">
        <f>IF($A477="","",IFERROR(INDEX('Ausgaben'!$C$3:$C$502,MATCH($A477,'Ausgaben'!$L$3:$L$502,0)),""))</f>
        <v/>
      </c>
      <c r="J477" s="14" t="str">
        <f>IF($A477="","",IF($F477="","",IF($F477&lt;=TODAY(),"fällig",IF($F477&lt;=TODAY()+30,"in 30 Tagen",""))))</f>
        <v/>
      </c>
      <c r="K477" s="12"/>
    </row>
    <row r="478" spans="1:11" x14ac:dyDescent="0.25">
      <c r="A478" s="12"/>
      <c r="B478" s="12"/>
      <c r="C478" s="12"/>
      <c r="D478" s="12"/>
      <c r="E478" s="12"/>
      <c r="F478" s="13"/>
      <c r="G478" s="13"/>
      <c r="H478" s="14" t="str">
        <f>IF($A478="","",IF(COUNTIF('Ausgaben'!$L$3:$L$502,$A478)&gt;0,"ausgegeben","verfügbar"))</f>
        <v/>
      </c>
      <c r="I478" s="14" t="str">
        <f>IF($A478="","",IFERROR(INDEX('Ausgaben'!$C$3:$C$502,MATCH($A478,'Ausgaben'!$L$3:$L$502,0)),""))</f>
        <v/>
      </c>
      <c r="J478" s="14" t="str">
        <f>IF($A478="","",IF($F478="","",IF($F478&lt;=TODAY(),"fällig",IF($F478&lt;=TODAY()+30,"in 30 Tagen",""))))</f>
        <v/>
      </c>
      <c r="K478" s="12"/>
    </row>
    <row r="479" spans="1:11" x14ac:dyDescent="0.25">
      <c r="A479" s="12"/>
      <c r="B479" s="12"/>
      <c r="C479" s="12"/>
      <c r="D479" s="12"/>
      <c r="E479" s="12"/>
      <c r="F479" s="13"/>
      <c r="G479" s="13"/>
      <c r="H479" s="14" t="str">
        <f>IF($A479="","",IF(COUNTIF('Ausgaben'!$L$3:$L$502,$A479)&gt;0,"ausgegeben","verfügbar"))</f>
        <v/>
      </c>
      <c r="I479" s="14" t="str">
        <f>IF($A479="","",IFERROR(INDEX('Ausgaben'!$C$3:$C$502,MATCH($A479,'Ausgaben'!$L$3:$L$502,0)),""))</f>
        <v/>
      </c>
      <c r="J479" s="14" t="str">
        <f>IF($A479="","",IF($F479="","",IF($F479&lt;=TODAY(),"fällig",IF($F479&lt;=TODAY()+30,"in 30 Tagen",""))))</f>
        <v/>
      </c>
      <c r="K479" s="12"/>
    </row>
    <row r="480" spans="1:11" x14ac:dyDescent="0.25">
      <c r="A480" s="12"/>
      <c r="B480" s="12"/>
      <c r="C480" s="12"/>
      <c r="D480" s="12"/>
      <c r="E480" s="12"/>
      <c r="F480" s="13"/>
      <c r="G480" s="13"/>
      <c r="H480" s="14" t="str">
        <f>IF($A480="","",IF(COUNTIF('Ausgaben'!$L$3:$L$502,$A480)&gt;0,"ausgegeben","verfügbar"))</f>
        <v/>
      </c>
      <c r="I480" s="14" t="str">
        <f>IF($A480="","",IFERROR(INDEX('Ausgaben'!$C$3:$C$502,MATCH($A480,'Ausgaben'!$L$3:$L$502,0)),""))</f>
        <v/>
      </c>
      <c r="J480" s="14" t="str">
        <f>IF($A480="","",IF($F480="","",IF($F480&lt;=TODAY(),"fällig",IF($F480&lt;=TODAY()+30,"in 30 Tagen",""))))</f>
        <v/>
      </c>
      <c r="K480" s="12"/>
    </row>
    <row r="481" spans="1:11" x14ac:dyDescent="0.25">
      <c r="A481" s="12"/>
      <c r="B481" s="12"/>
      <c r="C481" s="12"/>
      <c r="D481" s="12"/>
      <c r="E481" s="12"/>
      <c r="F481" s="13"/>
      <c r="G481" s="13"/>
      <c r="H481" s="14" t="str">
        <f>IF($A481="","",IF(COUNTIF('Ausgaben'!$L$3:$L$502,$A481)&gt;0,"ausgegeben","verfügbar"))</f>
        <v/>
      </c>
      <c r="I481" s="14" t="str">
        <f>IF($A481="","",IFERROR(INDEX('Ausgaben'!$C$3:$C$502,MATCH($A481,'Ausgaben'!$L$3:$L$502,0)),""))</f>
        <v/>
      </c>
      <c r="J481" s="14" t="str">
        <f>IF($A481="","",IF($F481="","",IF($F481&lt;=TODAY(),"fällig",IF($F481&lt;=TODAY()+30,"in 30 Tagen",""))))</f>
        <v/>
      </c>
      <c r="K481" s="12"/>
    </row>
    <row r="482" spans="1:11" x14ac:dyDescent="0.25">
      <c r="A482" s="12"/>
      <c r="B482" s="12"/>
      <c r="C482" s="12"/>
      <c r="D482" s="12"/>
      <c r="E482" s="12"/>
      <c r="F482" s="13"/>
      <c r="G482" s="13"/>
      <c r="H482" s="14" t="str">
        <f>IF($A482="","",IF(COUNTIF('Ausgaben'!$L$3:$L$502,$A482)&gt;0,"ausgegeben","verfügbar"))</f>
        <v/>
      </c>
      <c r="I482" s="14" t="str">
        <f>IF($A482="","",IFERROR(INDEX('Ausgaben'!$C$3:$C$502,MATCH($A482,'Ausgaben'!$L$3:$L$502,0)),""))</f>
        <v/>
      </c>
      <c r="J482" s="14" t="str">
        <f>IF($A482="","",IF($F482="","",IF($F482&lt;=TODAY(),"fällig",IF($F482&lt;=TODAY()+30,"in 30 Tagen",""))))</f>
        <v/>
      </c>
      <c r="K482" s="12"/>
    </row>
    <row r="483" spans="1:11" x14ac:dyDescent="0.25">
      <c r="A483" s="12"/>
      <c r="B483" s="12"/>
      <c r="C483" s="12"/>
      <c r="D483" s="12"/>
      <c r="E483" s="12"/>
      <c r="F483" s="13"/>
      <c r="G483" s="13"/>
      <c r="H483" s="14" t="str">
        <f>IF($A483="","",IF(COUNTIF('Ausgaben'!$L$3:$L$502,$A483)&gt;0,"ausgegeben","verfügbar"))</f>
        <v/>
      </c>
      <c r="I483" s="14" t="str">
        <f>IF($A483="","",IFERROR(INDEX('Ausgaben'!$C$3:$C$502,MATCH($A483,'Ausgaben'!$L$3:$L$502,0)),""))</f>
        <v/>
      </c>
      <c r="J483" s="14" t="str">
        <f>IF($A483="","",IF($F483="","",IF($F483&lt;=TODAY(),"fällig",IF($F483&lt;=TODAY()+30,"in 30 Tagen",""))))</f>
        <v/>
      </c>
      <c r="K483" s="12"/>
    </row>
    <row r="484" spans="1:11" x14ac:dyDescent="0.25">
      <c r="A484" s="12"/>
      <c r="B484" s="12"/>
      <c r="C484" s="12"/>
      <c r="D484" s="12"/>
      <c r="E484" s="12"/>
      <c r="F484" s="13"/>
      <c r="G484" s="13"/>
      <c r="H484" s="14" t="str">
        <f>IF($A484="","",IF(COUNTIF('Ausgaben'!$L$3:$L$502,$A484)&gt;0,"ausgegeben","verfügbar"))</f>
        <v/>
      </c>
      <c r="I484" s="14" t="str">
        <f>IF($A484="","",IFERROR(INDEX('Ausgaben'!$C$3:$C$502,MATCH($A484,'Ausgaben'!$L$3:$L$502,0)),""))</f>
        <v/>
      </c>
      <c r="J484" s="14" t="str">
        <f>IF($A484="","",IF($F484="","",IF($F484&lt;=TODAY(),"fällig",IF($F484&lt;=TODAY()+30,"in 30 Tagen",""))))</f>
        <v/>
      </c>
      <c r="K484" s="12"/>
    </row>
    <row r="485" spans="1:11" x14ac:dyDescent="0.25">
      <c r="A485" s="12"/>
      <c r="B485" s="12"/>
      <c r="C485" s="12"/>
      <c r="D485" s="12"/>
      <c r="E485" s="12"/>
      <c r="F485" s="13"/>
      <c r="G485" s="13"/>
      <c r="H485" s="14" t="str">
        <f>IF($A485="","",IF(COUNTIF('Ausgaben'!$L$3:$L$502,$A485)&gt;0,"ausgegeben","verfügbar"))</f>
        <v/>
      </c>
      <c r="I485" s="14" t="str">
        <f>IF($A485="","",IFERROR(INDEX('Ausgaben'!$C$3:$C$502,MATCH($A485,'Ausgaben'!$L$3:$L$502,0)),""))</f>
        <v/>
      </c>
      <c r="J485" s="14" t="str">
        <f>IF($A485="","",IF($F485="","",IF($F485&lt;=TODAY(),"fällig",IF($F485&lt;=TODAY()+30,"in 30 Tagen",""))))</f>
        <v/>
      </c>
      <c r="K485" s="12"/>
    </row>
    <row r="486" spans="1:11" x14ac:dyDescent="0.25">
      <c r="A486" s="12"/>
      <c r="B486" s="12"/>
      <c r="C486" s="12"/>
      <c r="D486" s="12"/>
      <c r="E486" s="12"/>
      <c r="F486" s="13"/>
      <c r="G486" s="13"/>
      <c r="H486" s="14" t="str">
        <f>IF($A486="","",IF(COUNTIF('Ausgaben'!$L$3:$L$502,$A486)&gt;0,"ausgegeben","verfügbar"))</f>
        <v/>
      </c>
      <c r="I486" s="14" t="str">
        <f>IF($A486="","",IFERROR(INDEX('Ausgaben'!$C$3:$C$502,MATCH($A486,'Ausgaben'!$L$3:$L$502,0)),""))</f>
        <v/>
      </c>
      <c r="J486" s="14" t="str">
        <f>IF($A486="","",IF($F486="","",IF($F486&lt;=TODAY(),"fällig",IF($F486&lt;=TODAY()+30,"in 30 Tagen",""))))</f>
        <v/>
      </c>
      <c r="K486" s="12"/>
    </row>
    <row r="487" spans="1:11" x14ac:dyDescent="0.25">
      <c r="A487" s="12"/>
      <c r="B487" s="12"/>
      <c r="C487" s="12"/>
      <c r="D487" s="12"/>
      <c r="E487" s="12"/>
      <c r="F487" s="13"/>
      <c r="G487" s="13"/>
      <c r="H487" s="14" t="str">
        <f>IF($A487="","",IF(COUNTIF('Ausgaben'!$L$3:$L$502,$A487)&gt;0,"ausgegeben","verfügbar"))</f>
        <v/>
      </c>
      <c r="I487" s="14" t="str">
        <f>IF($A487="","",IFERROR(INDEX('Ausgaben'!$C$3:$C$502,MATCH($A487,'Ausgaben'!$L$3:$L$502,0)),""))</f>
        <v/>
      </c>
      <c r="J487" s="14" t="str">
        <f>IF($A487="","",IF($F487="","",IF($F487&lt;=TODAY(),"fällig",IF($F487&lt;=TODAY()+30,"in 30 Tagen",""))))</f>
        <v/>
      </c>
      <c r="K487" s="12"/>
    </row>
    <row r="488" spans="1:11" x14ac:dyDescent="0.25">
      <c r="A488" s="12"/>
      <c r="B488" s="12"/>
      <c r="C488" s="12"/>
      <c r="D488" s="12"/>
      <c r="E488" s="12"/>
      <c r="F488" s="13"/>
      <c r="G488" s="13"/>
      <c r="H488" s="14" t="str">
        <f>IF($A488="","",IF(COUNTIF('Ausgaben'!$L$3:$L$502,$A488)&gt;0,"ausgegeben","verfügbar"))</f>
        <v/>
      </c>
      <c r="I488" s="14" t="str">
        <f>IF($A488="","",IFERROR(INDEX('Ausgaben'!$C$3:$C$502,MATCH($A488,'Ausgaben'!$L$3:$L$502,0)),""))</f>
        <v/>
      </c>
      <c r="J488" s="14" t="str">
        <f>IF($A488="","",IF($F488="","",IF($F488&lt;=TODAY(),"fällig",IF($F488&lt;=TODAY()+30,"in 30 Tagen",""))))</f>
        <v/>
      </c>
      <c r="K488" s="12"/>
    </row>
    <row r="489" spans="1:11" x14ac:dyDescent="0.25">
      <c r="A489" s="12"/>
      <c r="B489" s="12"/>
      <c r="C489" s="12"/>
      <c r="D489" s="12"/>
      <c r="E489" s="12"/>
      <c r="F489" s="13"/>
      <c r="G489" s="13"/>
      <c r="H489" s="14" t="str">
        <f>IF($A489="","",IF(COUNTIF('Ausgaben'!$L$3:$L$502,$A489)&gt;0,"ausgegeben","verfügbar"))</f>
        <v/>
      </c>
      <c r="I489" s="14" t="str">
        <f>IF($A489="","",IFERROR(INDEX('Ausgaben'!$C$3:$C$502,MATCH($A489,'Ausgaben'!$L$3:$L$502,0)),""))</f>
        <v/>
      </c>
      <c r="J489" s="14" t="str">
        <f>IF($A489="","",IF($F489="","",IF($F489&lt;=TODAY(),"fällig",IF($F489&lt;=TODAY()+30,"in 30 Tagen",""))))</f>
        <v/>
      </c>
      <c r="K489" s="12"/>
    </row>
    <row r="490" spans="1:11" x14ac:dyDescent="0.25">
      <c r="A490" s="12"/>
      <c r="B490" s="12"/>
      <c r="C490" s="12"/>
      <c r="D490" s="12"/>
      <c r="E490" s="12"/>
      <c r="F490" s="13"/>
      <c r="G490" s="13"/>
      <c r="H490" s="14" t="str">
        <f>IF($A490="","",IF(COUNTIF('Ausgaben'!$L$3:$L$502,$A490)&gt;0,"ausgegeben","verfügbar"))</f>
        <v/>
      </c>
      <c r="I490" s="14" t="str">
        <f>IF($A490="","",IFERROR(INDEX('Ausgaben'!$C$3:$C$502,MATCH($A490,'Ausgaben'!$L$3:$L$502,0)),""))</f>
        <v/>
      </c>
      <c r="J490" s="14" t="str">
        <f>IF($A490="","",IF($F490="","",IF($F490&lt;=TODAY(),"fällig",IF($F490&lt;=TODAY()+30,"in 30 Tagen",""))))</f>
        <v/>
      </c>
      <c r="K490" s="12"/>
    </row>
    <row r="491" spans="1:11" x14ac:dyDescent="0.25">
      <c r="A491" s="12"/>
      <c r="B491" s="12"/>
      <c r="C491" s="12"/>
      <c r="D491" s="12"/>
      <c r="E491" s="12"/>
      <c r="F491" s="13"/>
      <c r="G491" s="13"/>
      <c r="H491" s="14" t="str">
        <f>IF($A491="","",IF(COUNTIF('Ausgaben'!$L$3:$L$502,$A491)&gt;0,"ausgegeben","verfügbar"))</f>
        <v/>
      </c>
      <c r="I491" s="14" t="str">
        <f>IF($A491="","",IFERROR(INDEX('Ausgaben'!$C$3:$C$502,MATCH($A491,'Ausgaben'!$L$3:$L$502,0)),""))</f>
        <v/>
      </c>
      <c r="J491" s="14" t="str">
        <f>IF($A491="","",IF($F491="","",IF($F491&lt;=TODAY(),"fällig",IF($F491&lt;=TODAY()+30,"in 30 Tagen",""))))</f>
        <v/>
      </c>
      <c r="K491" s="12"/>
    </row>
    <row r="492" spans="1:11" x14ac:dyDescent="0.25">
      <c r="A492" s="12"/>
      <c r="B492" s="12"/>
      <c r="C492" s="12"/>
      <c r="D492" s="12"/>
      <c r="E492" s="12"/>
      <c r="F492" s="13"/>
      <c r="G492" s="13"/>
      <c r="H492" s="14" t="str">
        <f>IF($A492="","",IF(COUNTIF('Ausgaben'!$L$3:$L$502,$A492)&gt;0,"ausgegeben","verfügbar"))</f>
        <v/>
      </c>
      <c r="I492" s="14" t="str">
        <f>IF($A492="","",IFERROR(INDEX('Ausgaben'!$C$3:$C$502,MATCH($A492,'Ausgaben'!$L$3:$L$502,0)),""))</f>
        <v/>
      </c>
      <c r="J492" s="14" t="str">
        <f>IF($A492="","",IF($F492="","",IF($F492&lt;=TODAY(),"fällig",IF($F492&lt;=TODAY()+30,"in 30 Tagen",""))))</f>
        <v/>
      </c>
      <c r="K492" s="12"/>
    </row>
    <row r="493" spans="1:11" x14ac:dyDescent="0.25">
      <c r="A493" s="12"/>
      <c r="B493" s="12"/>
      <c r="C493" s="12"/>
      <c r="D493" s="12"/>
      <c r="E493" s="12"/>
      <c r="F493" s="13"/>
      <c r="G493" s="13"/>
      <c r="H493" s="14" t="str">
        <f>IF($A493="","",IF(COUNTIF('Ausgaben'!$L$3:$L$502,$A493)&gt;0,"ausgegeben","verfügbar"))</f>
        <v/>
      </c>
      <c r="I493" s="14" t="str">
        <f>IF($A493="","",IFERROR(INDEX('Ausgaben'!$C$3:$C$502,MATCH($A493,'Ausgaben'!$L$3:$L$502,0)),""))</f>
        <v/>
      </c>
      <c r="J493" s="14" t="str">
        <f>IF($A493="","",IF($F493="","",IF($F493&lt;=TODAY(),"fällig",IF($F493&lt;=TODAY()+30,"in 30 Tagen",""))))</f>
        <v/>
      </c>
      <c r="K493" s="12"/>
    </row>
    <row r="494" spans="1:11" x14ac:dyDescent="0.25">
      <c r="A494" s="12"/>
      <c r="B494" s="12"/>
      <c r="C494" s="12"/>
      <c r="D494" s="12"/>
      <c r="E494" s="12"/>
      <c r="F494" s="13"/>
      <c r="G494" s="13"/>
      <c r="H494" s="14" t="str">
        <f>IF($A494="","",IF(COUNTIF('Ausgaben'!$L$3:$L$502,$A494)&gt;0,"ausgegeben","verfügbar"))</f>
        <v/>
      </c>
      <c r="I494" s="14" t="str">
        <f>IF($A494="","",IFERROR(INDEX('Ausgaben'!$C$3:$C$502,MATCH($A494,'Ausgaben'!$L$3:$L$502,0)),""))</f>
        <v/>
      </c>
      <c r="J494" s="14" t="str">
        <f>IF($A494="","",IF($F494="","",IF($F494&lt;=TODAY(),"fällig",IF($F494&lt;=TODAY()+30,"in 30 Tagen",""))))</f>
        <v/>
      </c>
      <c r="K494" s="12"/>
    </row>
    <row r="495" spans="1:11" x14ac:dyDescent="0.25">
      <c r="A495" s="12"/>
      <c r="B495" s="12"/>
      <c r="C495" s="12"/>
      <c r="D495" s="12"/>
      <c r="E495" s="12"/>
      <c r="F495" s="13"/>
      <c r="G495" s="13"/>
      <c r="H495" s="14" t="str">
        <f>IF($A495="","",IF(COUNTIF('Ausgaben'!$L$3:$L$502,$A495)&gt;0,"ausgegeben","verfügbar"))</f>
        <v/>
      </c>
      <c r="I495" s="14" t="str">
        <f>IF($A495="","",IFERROR(INDEX('Ausgaben'!$C$3:$C$502,MATCH($A495,'Ausgaben'!$L$3:$L$502,0)),""))</f>
        <v/>
      </c>
      <c r="J495" s="14" t="str">
        <f>IF($A495="","",IF($F495="","",IF($F495&lt;=TODAY(),"fällig",IF($F495&lt;=TODAY()+30,"in 30 Tagen",""))))</f>
        <v/>
      </c>
      <c r="K495" s="12"/>
    </row>
    <row r="496" spans="1:11" x14ac:dyDescent="0.25">
      <c r="A496" s="12"/>
      <c r="B496" s="12"/>
      <c r="C496" s="12"/>
      <c r="D496" s="12"/>
      <c r="E496" s="12"/>
      <c r="F496" s="13"/>
      <c r="G496" s="13"/>
      <c r="H496" s="14" t="str">
        <f>IF($A496="","",IF(COUNTIF('Ausgaben'!$L$3:$L$502,$A496)&gt;0,"ausgegeben","verfügbar"))</f>
        <v/>
      </c>
      <c r="I496" s="14" t="str">
        <f>IF($A496="","",IFERROR(INDEX('Ausgaben'!$C$3:$C$502,MATCH($A496,'Ausgaben'!$L$3:$L$502,0)),""))</f>
        <v/>
      </c>
      <c r="J496" s="14" t="str">
        <f>IF($A496="","",IF($F496="","",IF($F496&lt;=TODAY(),"fällig",IF($F496&lt;=TODAY()+30,"in 30 Tagen",""))))</f>
        <v/>
      </c>
      <c r="K496" s="12"/>
    </row>
    <row r="497" spans="1:11" x14ac:dyDescent="0.25">
      <c r="A497" s="12"/>
      <c r="B497" s="12"/>
      <c r="C497" s="12"/>
      <c r="D497" s="12"/>
      <c r="E497" s="12"/>
      <c r="F497" s="13"/>
      <c r="G497" s="13"/>
      <c r="H497" s="14" t="str">
        <f>IF($A497="","",IF(COUNTIF('Ausgaben'!$L$3:$L$502,$A497)&gt;0,"ausgegeben","verfügbar"))</f>
        <v/>
      </c>
      <c r="I497" s="14" t="str">
        <f>IF($A497="","",IFERROR(INDEX('Ausgaben'!$C$3:$C$502,MATCH($A497,'Ausgaben'!$L$3:$L$502,0)),""))</f>
        <v/>
      </c>
      <c r="J497" s="14" t="str">
        <f>IF($A497="","",IF($F497="","",IF($F497&lt;=TODAY(),"fällig",IF($F497&lt;=TODAY()+30,"in 30 Tagen",""))))</f>
        <v/>
      </c>
      <c r="K497" s="12"/>
    </row>
    <row r="498" spans="1:11" x14ac:dyDescent="0.25">
      <c r="A498" s="12"/>
      <c r="B498" s="12"/>
      <c r="C498" s="12"/>
      <c r="D498" s="12"/>
      <c r="E498" s="12"/>
      <c r="F498" s="13"/>
      <c r="G498" s="13"/>
      <c r="H498" s="14" t="str">
        <f>IF($A498="","",IF(COUNTIF('Ausgaben'!$L$3:$L$502,$A498)&gt;0,"ausgegeben","verfügbar"))</f>
        <v/>
      </c>
      <c r="I498" s="14" t="str">
        <f>IF($A498="","",IFERROR(INDEX('Ausgaben'!$C$3:$C$502,MATCH($A498,'Ausgaben'!$L$3:$L$502,0)),""))</f>
        <v/>
      </c>
      <c r="J498" s="14" t="str">
        <f>IF($A498="","",IF($F498="","",IF($F498&lt;=TODAY(),"fällig",IF($F498&lt;=TODAY()+30,"in 30 Tagen",""))))</f>
        <v/>
      </c>
      <c r="K498" s="12"/>
    </row>
    <row r="499" spans="1:11" x14ac:dyDescent="0.25">
      <c r="A499" s="12"/>
      <c r="B499" s="12"/>
      <c r="C499" s="12"/>
      <c r="D499" s="12"/>
      <c r="E499" s="12"/>
      <c r="F499" s="13"/>
      <c r="G499" s="13"/>
      <c r="H499" s="14" t="str">
        <f>IF($A499="","",IF(COUNTIF('Ausgaben'!$L$3:$L$502,$A499)&gt;0,"ausgegeben","verfügbar"))</f>
        <v/>
      </c>
      <c r="I499" s="14" t="str">
        <f>IF($A499="","",IFERROR(INDEX('Ausgaben'!$C$3:$C$502,MATCH($A499,'Ausgaben'!$L$3:$L$502,0)),""))</f>
        <v/>
      </c>
      <c r="J499" s="14" t="str">
        <f>IF($A499="","",IF($F499="","",IF($F499&lt;=TODAY(),"fällig",IF($F499&lt;=TODAY()+30,"in 30 Tagen",""))))</f>
        <v/>
      </c>
      <c r="K499" s="12"/>
    </row>
    <row r="500" spans="1:11" x14ac:dyDescent="0.25">
      <c r="A500" s="12"/>
      <c r="B500" s="12"/>
      <c r="C500" s="12"/>
      <c r="D500" s="12"/>
      <c r="E500" s="12"/>
      <c r="F500" s="13"/>
      <c r="G500" s="13"/>
      <c r="H500" s="14" t="str">
        <f>IF($A500="","",IF(COUNTIF('Ausgaben'!$L$3:$L$502,$A500)&gt;0,"ausgegeben","verfügbar"))</f>
        <v/>
      </c>
      <c r="I500" s="14" t="str">
        <f>IF($A500="","",IFERROR(INDEX('Ausgaben'!$C$3:$C$502,MATCH($A500,'Ausgaben'!$L$3:$L$502,0)),""))</f>
        <v/>
      </c>
      <c r="J500" s="14" t="str">
        <f>IF($A500="","",IF($F500="","",IF($F500&lt;=TODAY(),"fällig",IF($F500&lt;=TODAY()+30,"in 30 Tagen",""))))</f>
        <v/>
      </c>
      <c r="K500" s="12"/>
    </row>
    <row r="501" spans="1:11" x14ac:dyDescent="0.25">
      <c r="A501" s="12"/>
      <c r="B501" s="12"/>
      <c r="C501" s="12"/>
      <c r="D501" s="12"/>
      <c r="E501" s="12"/>
      <c r="F501" s="13"/>
      <c r="G501" s="13"/>
      <c r="H501" s="14" t="str">
        <f>IF($A501="","",IF(COUNTIF('Ausgaben'!$L$3:$L$502,$A501)&gt;0,"ausgegeben","verfügbar"))</f>
        <v/>
      </c>
      <c r="I501" s="14" t="str">
        <f>IF($A501="","",IFERROR(INDEX('Ausgaben'!$C$3:$C$502,MATCH($A501,'Ausgaben'!$L$3:$L$502,0)),""))</f>
        <v/>
      </c>
      <c r="J501" s="14" t="str">
        <f>IF($A501="","",IF($F501="","",IF($F501&lt;=TODAY(),"fällig",IF($F501&lt;=TODAY()+30,"in 30 Tagen",""))))</f>
        <v/>
      </c>
      <c r="K501" s="12"/>
    </row>
    <row r="502" spans="1:11" x14ac:dyDescent="0.25">
      <c r="A502" s="12"/>
      <c r="B502" s="12"/>
      <c r="C502" s="12"/>
      <c r="D502" s="12"/>
      <c r="E502" s="12"/>
      <c r="F502" s="13"/>
      <c r="G502" s="13"/>
      <c r="H502" s="14" t="str">
        <f>IF($A502="","",IF(COUNTIF('Ausgaben'!$L$3:$L$502,$A502)&gt;0,"ausgegeben","verfügbar"))</f>
        <v/>
      </c>
      <c r="I502" s="14" t="str">
        <f>IF($A502="","",IFERROR(INDEX('Ausgaben'!$C$3:$C$502,MATCH($A502,'Ausgaben'!$L$3:$L$502,0)),""))</f>
        <v/>
      </c>
      <c r="J502" s="14" t="str">
        <f>IF($A502="","",IF($F502="","",IF($F502&lt;=TODAY(),"fällig",IF($F502&lt;=TODAY()+30,"in 30 Tagen",""))))</f>
        <v/>
      </c>
      <c r="K502" s="12"/>
    </row>
  </sheetData>
  <sheetProtection sheet="1" formatColumns="0" formatRows="0" sort="0" autoFilter="0"/>
  <autoFilter ref="A2:K502"/>
  <mergeCells count="1">
    <mergeCell ref="A1:K1"/>
  </mergeCells>
  <conditionalFormatting sqref="H3:H502">
    <cfRule type="expression" dxfId="0" priority="1">
      <formula>$H3="ausgegeben"</formula>
    </cfRule>
  </conditionalFormatting>
  <conditionalFormatting sqref="J3:J502">
    <cfRule type="expression" dxfId="1" priority="2">
      <formula>$J3="fällig"</formula>
    </cfRule>
    <cfRule type="expression" dxfId="2" priority="3">
      <formula>$J3="in 30 Tagen"</formula>
    </cfRule>
  </conditionalFormatting>
  <dataValidations count="4">
    <dataValidation type="custom" allowBlank="1" showErrorMessage="1" errorStyle="stop" errorTitle="Doppelte Kennzeichen" error="Diese Kennzeichen gibt es schon. Jede darf nur einmal vorkommen." sqref="A3:A502">
      <formula1>COUNTIF($A$3:$A$502,A3)=1</formula1>
    </dataValidation>
    <dataValidation type="whole" operator="greaterThanOrEqual" allowBlank="1" showErrorMessage="1" errorTitle="Zahl" error="Bitte eine ganze Zahl ab 1 eingeben." sqref="D3:D502">
      <formula1>1</formula1>
    </dataValidation>
    <dataValidation type="date" operator="greaterThan" allowBlank="1" showErrorMessage="1" errorTitle="Datum" error="Bitte ein Datum eingeben, z. B. 11.10.2026." sqref="F3:F502">
      <formula1>36525</formula1>
    </dataValidation>
    <dataValidation type="date" operator="greaterThan" allowBlank="1" showErrorMessage="1" errorTitle="Datum" error="Bitte ein Datum eingeben, z. B. 11.10.2026." sqref="G3:G502">
      <formula1>36525</formula1>
    </dataValidation>
  </dataValidations>
  <printOptions horizontalCentered="1"/>
  <pageMargins left="0.4" right="0.4" top="0.6" bottom="0.6" header="0.3" footer="0.3"/>
  <pageSetup paperSize="9" orientation="landscape" fitToWidth="1" fitToHeight="0"/>
  <headerFooter>
    <oddHeader>&amp;L&amp;8Fahrzeuge&amp;R&amp;8Fahrzeugschlüssel-Liste</oddHeader>
    <oddFooter>&amp;L&amp;8Muster ohne Gewähr. Die Vorlage ersetzt keine Rechtsberatung.&amp;R&amp;8Seite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2"/>
  <sheetViews>
    <sheetView workbookViewId="0">
      <pane ySplit="2" topLeftCell="A3" activePane="bottomLeft" state="frozen"/>
      <selection pane="bottomLeft" activeCell="A3" sqref="A3"/>
    </sheetView>
  </sheetViews>
  <sheetFormatPr defaultRowHeight="15" outlineLevelRow="0" outlineLevelCol="0" x14ac:dyDescent="55"/>
  <cols>
    <col min="1" max="1" width="13" customWidth="1"/>
    <col min="2" max="2" width="14" customWidth="1"/>
    <col min="3" max="4" width="22" customWidth="1"/>
    <col min="5" max="5" width="12" customWidth="1"/>
    <col min="6" max="6" width="14" customWidth="1"/>
    <col min="7" max="7" width="13" customWidth="1"/>
    <col min="8" max="10" width="12" customWidth="1"/>
    <col min="11" max="11" width="26" customWidth="1"/>
    <col min="12" max="12" width="4" hidden="1" customWidth="1"/>
  </cols>
  <sheetData>
    <row r="1" ht="32" customHeight="1" spans="1:11" x14ac:dyDescent="0.25">
      <c r="A1" s="7" t="s">
        <v>51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ht="30" customHeight="1" spans="1:12" x14ac:dyDescent="0.25">
      <c r="A2" s="8" t="s">
        <v>52</v>
      </c>
      <c r="B2" s="8" t="s">
        <v>27</v>
      </c>
      <c r="C2" s="8" t="s">
        <v>53</v>
      </c>
      <c r="D2" s="8" t="s">
        <v>54</v>
      </c>
      <c r="E2" s="8" t="s">
        <v>55</v>
      </c>
      <c r="F2" s="8" t="s">
        <v>56</v>
      </c>
      <c r="G2" s="8" t="s">
        <v>57</v>
      </c>
      <c r="H2" s="8" t="s">
        <v>58</v>
      </c>
      <c r="I2" s="8" t="s">
        <v>59</v>
      </c>
      <c r="J2" s="8" t="s">
        <v>34</v>
      </c>
      <c r="K2" s="8" t="s">
        <v>37</v>
      </c>
      <c r="L2" s="8" t="s">
        <v>60</v>
      </c>
    </row>
    <row r="3" spans="1:12" x14ac:dyDescent="0.25">
      <c r="A3" s="10">
        <v>46315</v>
      </c>
      <c r="B3" s="9" t="s">
        <v>38</v>
      </c>
      <c r="C3" s="9" t="s">
        <v>61</v>
      </c>
      <c r="D3" s="9" t="s">
        <v>62</v>
      </c>
      <c r="E3" s="9">
        <v>45230</v>
      </c>
      <c r="F3" s="10">
        <v>46317</v>
      </c>
      <c r="G3" s="10">
        <v>46317</v>
      </c>
      <c r="H3" s="9">
        <v>45612</v>
      </c>
      <c r="I3" s="11">
        <f>IF($E3="","",IF($H3="","",IF($H3&lt;$E3,"prüfen",$H3-$E3)))</f>
        <v>382</v>
      </c>
      <c r="J3" s="11" t="str">
        <f>IF($B3="","",IF($G3&lt;&gt;"","zurück",IF(AND($F3&lt;&gt;"",$F3&lt;TODAY()),"überfällig","offen")))</f>
        <v>zurück</v>
      </c>
      <c r="K3" s="9" t="s">
        <v>42</v>
      </c>
      <c r="L3" s="14" t="str">
        <f>IF(AND($B3&lt;&gt;"",$G3=""),$B3,"")</f>
        <v/>
      </c>
    </row>
    <row r="4" spans="1:12" x14ac:dyDescent="0.25">
      <c r="A4" s="10">
        <v>46320</v>
      </c>
      <c r="B4" s="9" t="s">
        <v>43</v>
      </c>
      <c r="C4" s="9" t="s">
        <v>63</v>
      </c>
      <c r="D4" s="9" t="s">
        <v>64</v>
      </c>
      <c r="E4" s="9">
        <v>88120</v>
      </c>
      <c r="F4" s="10">
        <v>46323</v>
      </c>
      <c r="G4" s="10"/>
      <c r="H4" s="9"/>
      <c r="I4" s="11" t="str">
        <f>IF($E4="","",IF($H4="","",IF($H4&lt;$E4,"prüfen",$H4-$E4)))</f>
        <v/>
      </c>
      <c r="J4" s="11" t="str">
        <f>IF($B4="","",IF($G4&lt;&gt;"","zurück",IF(AND($F4&lt;&gt;"",$F4&lt;TODAY()),"überfällig","offen")))</f>
        <v>überfällig</v>
      </c>
      <c r="K4" s="9" t="s">
        <v>42</v>
      </c>
      <c r="L4" s="14" t="str">
        <f>IF(AND($B4&lt;&gt;"",$G4=""),$B4,"")</f>
        <v>XX-LK 102</v>
      </c>
    </row>
    <row r="5" spans="1:12" x14ac:dyDescent="0.25">
      <c r="A5" s="10">
        <v>46324</v>
      </c>
      <c r="B5" s="9" t="s">
        <v>47</v>
      </c>
      <c r="C5" s="9" t="s">
        <v>65</v>
      </c>
      <c r="D5" s="9" t="s">
        <v>66</v>
      </c>
      <c r="E5" s="9">
        <v>1840</v>
      </c>
      <c r="F5" s="10">
        <v>46325</v>
      </c>
      <c r="G5" s="10"/>
      <c r="H5" s="9"/>
      <c r="I5" s="11" t="str">
        <f>IF($E5="","",IF($H5="","",IF($H5&lt;$E5,"prüfen",$H5-$E5)))</f>
        <v/>
      </c>
      <c r="J5" s="11" t="str">
        <f>IF($B5="","",IF($G5&lt;&gt;"","zurück",IF(AND($F5&lt;&gt;"",$F5&lt;TODAY()),"überfällig","offen")))</f>
        <v>offen</v>
      </c>
      <c r="K5" s="9" t="s">
        <v>42</v>
      </c>
      <c r="L5" s="14" t="str">
        <f>IF(AND($B5&lt;&gt;"",$G5=""),$B5,"")</f>
        <v>XX-LK 103</v>
      </c>
    </row>
    <row r="6" spans="1:12" x14ac:dyDescent="0.25">
      <c r="A6" s="13"/>
      <c r="B6" s="12"/>
      <c r="C6" s="12"/>
      <c r="D6" s="12"/>
      <c r="E6" s="12"/>
      <c r="F6" s="13"/>
      <c r="G6" s="13"/>
      <c r="H6" s="12"/>
      <c r="I6" s="14" t="str">
        <f>IF($E6="","",IF($H6="","",IF($H6&lt;$E6,"prüfen",$H6-$E6)))</f>
        <v/>
      </c>
      <c r="J6" s="14" t="str">
        <f>IF($B6="","",IF($G6&lt;&gt;"","zurück",IF(AND($F6&lt;&gt;"",$F6&lt;TODAY()),"überfällig","offen")))</f>
        <v/>
      </c>
      <c r="K6" s="12"/>
      <c r="L6" s="14" t="str">
        <f>IF(AND($B6&lt;&gt;"",$G6=""),$B6,"")</f>
        <v/>
      </c>
    </row>
    <row r="7" spans="1:12" x14ac:dyDescent="0.25">
      <c r="A7" s="13"/>
      <c r="B7" s="12"/>
      <c r="C7" s="12"/>
      <c r="D7" s="12"/>
      <c r="E7" s="12"/>
      <c r="F7" s="13"/>
      <c r="G7" s="13"/>
      <c r="H7" s="12"/>
      <c r="I7" s="14" t="str">
        <f>IF($E7="","",IF($H7="","",IF($H7&lt;$E7,"prüfen",$H7-$E7)))</f>
        <v/>
      </c>
      <c r="J7" s="14" t="str">
        <f>IF($B7="","",IF($G7&lt;&gt;"","zurück",IF(AND($F7&lt;&gt;"",$F7&lt;TODAY()),"überfällig","offen")))</f>
        <v/>
      </c>
      <c r="K7" s="12"/>
      <c r="L7" s="14" t="str">
        <f>IF(AND($B7&lt;&gt;"",$G7=""),$B7,"")</f>
        <v/>
      </c>
    </row>
    <row r="8" spans="1:12" x14ac:dyDescent="0.25">
      <c r="A8" s="13"/>
      <c r="B8" s="12"/>
      <c r="C8" s="12"/>
      <c r="D8" s="12"/>
      <c r="E8" s="12"/>
      <c r="F8" s="13"/>
      <c r="G8" s="13"/>
      <c r="H8" s="12"/>
      <c r="I8" s="14" t="str">
        <f>IF($E8="","",IF($H8="","",IF($H8&lt;$E8,"prüfen",$H8-$E8)))</f>
        <v/>
      </c>
      <c r="J8" s="14" t="str">
        <f>IF($B8="","",IF($G8&lt;&gt;"","zurück",IF(AND($F8&lt;&gt;"",$F8&lt;TODAY()),"überfällig","offen")))</f>
        <v/>
      </c>
      <c r="K8" s="12"/>
      <c r="L8" s="14" t="str">
        <f>IF(AND($B8&lt;&gt;"",$G8=""),$B8,"")</f>
        <v/>
      </c>
    </row>
    <row r="9" spans="1:12" x14ac:dyDescent="0.25">
      <c r="A9" s="13"/>
      <c r="B9" s="12"/>
      <c r="C9" s="12"/>
      <c r="D9" s="12"/>
      <c r="E9" s="12"/>
      <c r="F9" s="13"/>
      <c r="G9" s="13"/>
      <c r="H9" s="12"/>
      <c r="I9" s="14" t="str">
        <f>IF($E9="","",IF($H9="","",IF($H9&lt;$E9,"prüfen",$H9-$E9)))</f>
        <v/>
      </c>
      <c r="J9" s="14" t="str">
        <f>IF($B9="","",IF($G9&lt;&gt;"","zurück",IF(AND($F9&lt;&gt;"",$F9&lt;TODAY()),"überfällig","offen")))</f>
        <v/>
      </c>
      <c r="K9" s="12"/>
      <c r="L9" s="14" t="str">
        <f>IF(AND($B9&lt;&gt;"",$G9=""),$B9,"")</f>
        <v/>
      </c>
    </row>
    <row r="10" spans="1:12" x14ac:dyDescent="0.25">
      <c r="A10" s="13"/>
      <c r="B10" s="12"/>
      <c r="C10" s="12"/>
      <c r="D10" s="12"/>
      <c r="E10" s="12"/>
      <c r="F10" s="13"/>
      <c r="G10" s="13"/>
      <c r="H10" s="12"/>
      <c r="I10" s="14" t="str">
        <f>IF($E10="","",IF($H10="","",IF($H10&lt;$E10,"prüfen",$H10-$E10)))</f>
        <v/>
      </c>
      <c r="J10" s="14" t="str">
        <f>IF($B10="","",IF($G10&lt;&gt;"","zurück",IF(AND($F10&lt;&gt;"",$F10&lt;TODAY()),"überfällig","offen")))</f>
        <v/>
      </c>
      <c r="K10" s="12"/>
      <c r="L10" s="14" t="str">
        <f>IF(AND($B10&lt;&gt;"",$G10=""),$B10,"")</f>
        <v/>
      </c>
    </row>
    <row r="11" spans="1:12" x14ac:dyDescent="0.25">
      <c r="A11" s="13"/>
      <c r="B11" s="12"/>
      <c r="C11" s="12"/>
      <c r="D11" s="12"/>
      <c r="E11" s="12"/>
      <c r="F11" s="13"/>
      <c r="G11" s="13"/>
      <c r="H11" s="12"/>
      <c r="I11" s="14" t="str">
        <f>IF($E11="","",IF($H11="","",IF($H11&lt;$E11,"prüfen",$H11-$E11)))</f>
        <v/>
      </c>
      <c r="J11" s="14" t="str">
        <f>IF($B11="","",IF($G11&lt;&gt;"","zurück",IF(AND($F11&lt;&gt;"",$F11&lt;TODAY()),"überfällig","offen")))</f>
        <v/>
      </c>
      <c r="K11" s="12"/>
      <c r="L11" s="14" t="str">
        <f>IF(AND($B11&lt;&gt;"",$G11=""),$B11,"")</f>
        <v/>
      </c>
    </row>
    <row r="12" spans="1:12" x14ac:dyDescent="0.25">
      <c r="A12" s="13"/>
      <c r="B12" s="12"/>
      <c r="C12" s="12"/>
      <c r="D12" s="12"/>
      <c r="E12" s="12"/>
      <c r="F12" s="13"/>
      <c r="G12" s="13"/>
      <c r="H12" s="12"/>
      <c r="I12" s="14" t="str">
        <f>IF($E12="","",IF($H12="","",IF($H12&lt;$E12,"prüfen",$H12-$E12)))</f>
        <v/>
      </c>
      <c r="J12" s="14" t="str">
        <f>IF($B12="","",IF($G12&lt;&gt;"","zurück",IF(AND($F12&lt;&gt;"",$F12&lt;TODAY()),"überfällig","offen")))</f>
        <v/>
      </c>
      <c r="K12" s="12"/>
      <c r="L12" s="14" t="str">
        <f>IF(AND($B12&lt;&gt;"",$G12=""),$B12,"")</f>
        <v/>
      </c>
    </row>
    <row r="13" spans="1:12" x14ac:dyDescent="0.25">
      <c r="A13" s="13"/>
      <c r="B13" s="12"/>
      <c r="C13" s="12"/>
      <c r="D13" s="12"/>
      <c r="E13" s="12"/>
      <c r="F13" s="13"/>
      <c r="G13" s="13"/>
      <c r="H13" s="12"/>
      <c r="I13" s="14" t="str">
        <f>IF($E13="","",IF($H13="","",IF($H13&lt;$E13,"prüfen",$H13-$E13)))</f>
        <v/>
      </c>
      <c r="J13" s="14" t="str">
        <f>IF($B13="","",IF($G13&lt;&gt;"","zurück",IF(AND($F13&lt;&gt;"",$F13&lt;TODAY()),"überfällig","offen")))</f>
        <v/>
      </c>
      <c r="K13" s="12"/>
      <c r="L13" s="14" t="str">
        <f>IF(AND($B13&lt;&gt;"",$G13=""),$B13,"")</f>
        <v/>
      </c>
    </row>
    <row r="14" spans="1:12" x14ac:dyDescent="0.25">
      <c r="A14" s="13"/>
      <c r="B14" s="12"/>
      <c r="C14" s="12"/>
      <c r="D14" s="12"/>
      <c r="E14" s="12"/>
      <c r="F14" s="13"/>
      <c r="G14" s="13"/>
      <c r="H14" s="12"/>
      <c r="I14" s="14" t="str">
        <f>IF($E14="","",IF($H14="","",IF($H14&lt;$E14,"prüfen",$H14-$E14)))</f>
        <v/>
      </c>
      <c r="J14" s="14" t="str">
        <f>IF($B14="","",IF($G14&lt;&gt;"","zurück",IF(AND($F14&lt;&gt;"",$F14&lt;TODAY()),"überfällig","offen")))</f>
        <v/>
      </c>
      <c r="K14" s="12"/>
      <c r="L14" s="14" t="str">
        <f>IF(AND($B14&lt;&gt;"",$G14=""),$B14,"")</f>
        <v/>
      </c>
    </row>
    <row r="15" spans="1:12" x14ac:dyDescent="0.25">
      <c r="A15" s="13"/>
      <c r="B15" s="12"/>
      <c r="C15" s="12"/>
      <c r="D15" s="12"/>
      <c r="E15" s="12"/>
      <c r="F15" s="13"/>
      <c r="G15" s="13"/>
      <c r="H15" s="12"/>
      <c r="I15" s="14" t="str">
        <f>IF($E15="","",IF($H15="","",IF($H15&lt;$E15,"prüfen",$H15-$E15)))</f>
        <v/>
      </c>
      <c r="J15" s="14" t="str">
        <f>IF($B15="","",IF($G15&lt;&gt;"","zurück",IF(AND($F15&lt;&gt;"",$F15&lt;TODAY()),"überfällig","offen")))</f>
        <v/>
      </c>
      <c r="K15" s="12"/>
      <c r="L15" s="14" t="str">
        <f>IF(AND($B15&lt;&gt;"",$G15=""),$B15,"")</f>
        <v/>
      </c>
    </row>
    <row r="16" spans="1:12" x14ac:dyDescent="0.25">
      <c r="A16" s="13"/>
      <c r="B16" s="12"/>
      <c r="C16" s="12"/>
      <c r="D16" s="12"/>
      <c r="E16" s="12"/>
      <c r="F16" s="13"/>
      <c r="G16" s="13"/>
      <c r="H16" s="12"/>
      <c r="I16" s="14" t="str">
        <f>IF($E16="","",IF($H16="","",IF($H16&lt;$E16,"prüfen",$H16-$E16)))</f>
        <v/>
      </c>
      <c r="J16" s="14" t="str">
        <f>IF($B16="","",IF($G16&lt;&gt;"","zurück",IF(AND($F16&lt;&gt;"",$F16&lt;TODAY()),"überfällig","offen")))</f>
        <v/>
      </c>
      <c r="K16" s="12"/>
      <c r="L16" s="14" t="str">
        <f>IF(AND($B16&lt;&gt;"",$G16=""),$B16,"")</f>
        <v/>
      </c>
    </row>
    <row r="17" spans="1:12" x14ac:dyDescent="0.25">
      <c r="A17" s="13"/>
      <c r="B17" s="12"/>
      <c r="C17" s="12"/>
      <c r="D17" s="12"/>
      <c r="E17" s="12"/>
      <c r="F17" s="13"/>
      <c r="G17" s="13"/>
      <c r="H17" s="12"/>
      <c r="I17" s="14" t="str">
        <f>IF($E17="","",IF($H17="","",IF($H17&lt;$E17,"prüfen",$H17-$E17)))</f>
        <v/>
      </c>
      <c r="J17" s="14" t="str">
        <f>IF($B17="","",IF($G17&lt;&gt;"","zurück",IF(AND($F17&lt;&gt;"",$F17&lt;TODAY()),"überfällig","offen")))</f>
        <v/>
      </c>
      <c r="K17" s="12"/>
      <c r="L17" s="14" t="str">
        <f>IF(AND($B17&lt;&gt;"",$G17=""),$B17,"")</f>
        <v/>
      </c>
    </row>
    <row r="18" spans="1:12" x14ac:dyDescent="0.25">
      <c r="A18" s="13"/>
      <c r="B18" s="12"/>
      <c r="C18" s="12"/>
      <c r="D18" s="12"/>
      <c r="E18" s="12"/>
      <c r="F18" s="13"/>
      <c r="G18" s="13"/>
      <c r="H18" s="12"/>
      <c r="I18" s="14" t="str">
        <f>IF($E18="","",IF($H18="","",IF($H18&lt;$E18,"prüfen",$H18-$E18)))</f>
        <v/>
      </c>
      <c r="J18" s="14" t="str">
        <f>IF($B18="","",IF($G18&lt;&gt;"","zurück",IF(AND($F18&lt;&gt;"",$F18&lt;TODAY()),"überfällig","offen")))</f>
        <v/>
      </c>
      <c r="K18" s="12"/>
      <c r="L18" s="14" t="str">
        <f>IF(AND($B18&lt;&gt;"",$G18=""),$B18,"")</f>
        <v/>
      </c>
    </row>
    <row r="19" spans="1:12" x14ac:dyDescent="0.25">
      <c r="A19" s="13"/>
      <c r="B19" s="12"/>
      <c r="C19" s="12"/>
      <c r="D19" s="12"/>
      <c r="E19" s="12"/>
      <c r="F19" s="13"/>
      <c r="G19" s="13"/>
      <c r="H19" s="12"/>
      <c r="I19" s="14" t="str">
        <f>IF($E19="","",IF($H19="","",IF($H19&lt;$E19,"prüfen",$H19-$E19)))</f>
        <v/>
      </c>
      <c r="J19" s="14" t="str">
        <f>IF($B19="","",IF($G19&lt;&gt;"","zurück",IF(AND($F19&lt;&gt;"",$F19&lt;TODAY()),"überfällig","offen")))</f>
        <v/>
      </c>
      <c r="K19" s="12"/>
      <c r="L19" s="14" t="str">
        <f>IF(AND($B19&lt;&gt;"",$G19=""),$B19,"")</f>
        <v/>
      </c>
    </row>
    <row r="20" spans="1:12" x14ac:dyDescent="0.25">
      <c r="A20" s="13"/>
      <c r="B20" s="12"/>
      <c r="C20" s="12"/>
      <c r="D20" s="12"/>
      <c r="E20" s="12"/>
      <c r="F20" s="13"/>
      <c r="G20" s="13"/>
      <c r="H20" s="12"/>
      <c r="I20" s="14" t="str">
        <f>IF($E20="","",IF($H20="","",IF($H20&lt;$E20,"prüfen",$H20-$E20)))</f>
        <v/>
      </c>
      <c r="J20" s="14" t="str">
        <f>IF($B20="","",IF($G20&lt;&gt;"","zurück",IF(AND($F20&lt;&gt;"",$F20&lt;TODAY()),"überfällig","offen")))</f>
        <v/>
      </c>
      <c r="K20" s="12"/>
      <c r="L20" s="14" t="str">
        <f>IF(AND($B20&lt;&gt;"",$G20=""),$B20,"")</f>
        <v/>
      </c>
    </row>
    <row r="21" spans="1:12" x14ac:dyDescent="0.25">
      <c r="A21" s="13"/>
      <c r="B21" s="12"/>
      <c r="C21" s="12"/>
      <c r="D21" s="12"/>
      <c r="E21" s="12"/>
      <c r="F21" s="13"/>
      <c r="G21" s="13"/>
      <c r="H21" s="12"/>
      <c r="I21" s="14" t="str">
        <f>IF($E21="","",IF($H21="","",IF($H21&lt;$E21,"prüfen",$H21-$E21)))</f>
        <v/>
      </c>
      <c r="J21" s="14" t="str">
        <f>IF($B21="","",IF($G21&lt;&gt;"","zurück",IF(AND($F21&lt;&gt;"",$F21&lt;TODAY()),"überfällig","offen")))</f>
        <v/>
      </c>
      <c r="K21" s="12"/>
      <c r="L21" s="14" t="str">
        <f>IF(AND($B21&lt;&gt;"",$G21=""),$B21,"")</f>
        <v/>
      </c>
    </row>
    <row r="22" spans="1:12" x14ac:dyDescent="0.25">
      <c r="A22" s="13"/>
      <c r="B22" s="12"/>
      <c r="C22" s="12"/>
      <c r="D22" s="12"/>
      <c r="E22" s="12"/>
      <c r="F22" s="13"/>
      <c r="G22" s="13"/>
      <c r="H22" s="12"/>
      <c r="I22" s="14" t="str">
        <f>IF($E22="","",IF($H22="","",IF($H22&lt;$E22,"prüfen",$H22-$E22)))</f>
        <v/>
      </c>
      <c r="J22" s="14" t="str">
        <f>IF($B22="","",IF($G22&lt;&gt;"","zurück",IF(AND($F22&lt;&gt;"",$F22&lt;TODAY()),"überfällig","offen")))</f>
        <v/>
      </c>
      <c r="K22" s="12"/>
      <c r="L22" s="14" t="str">
        <f>IF(AND($B22&lt;&gt;"",$G22=""),$B22,"")</f>
        <v/>
      </c>
    </row>
    <row r="23" spans="1:12" x14ac:dyDescent="0.25">
      <c r="A23" s="13"/>
      <c r="B23" s="12"/>
      <c r="C23" s="12"/>
      <c r="D23" s="12"/>
      <c r="E23" s="12"/>
      <c r="F23" s="13"/>
      <c r="G23" s="13"/>
      <c r="H23" s="12"/>
      <c r="I23" s="14" t="str">
        <f>IF($E23="","",IF($H23="","",IF($H23&lt;$E23,"prüfen",$H23-$E23)))</f>
        <v/>
      </c>
      <c r="J23" s="14" t="str">
        <f>IF($B23="","",IF($G23&lt;&gt;"","zurück",IF(AND($F23&lt;&gt;"",$F23&lt;TODAY()),"überfällig","offen")))</f>
        <v/>
      </c>
      <c r="K23" s="12"/>
      <c r="L23" s="14" t="str">
        <f>IF(AND($B23&lt;&gt;"",$G23=""),$B23,"")</f>
        <v/>
      </c>
    </row>
    <row r="24" spans="1:12" x14ac:dyDescent="0.25">
      <c r="A24" s="13"/>
      <c r="B24" s="12"/>
      <c r="C24" s="12"/>
      <c r="D24" s="12"/>
      <c r="E24" s="12"/>
      <c r="F24" s="13"/>
      <c r="G24" s="13"/>
      <c r="H24" s="12"/>
      <c r="I24" s="14" t="str">
        <f>IF($E24="","",IF($H24="","",IF($H24&lt;$E24,"prüfen",$H24-$E24)))</f>
        <v/>
      </c>
      <c r="J24" s="14" t="str">
        <f>IF($B24="","",IF($G24&lt;&gt;"","zurück",IF(AND($F24&lt;&gt;"",$F24&lt;TODAY()),"überfällig","offen")))</f>
        <v/>
      </c>
      <c r="K24" s="12"/>
      <c r="L24" s="14" t="str">
        <f>IF(AND($B24&lt;&gt;"",$G24=""),$B24,"")</f>
        <v/>
      </c>
    </row>
    <row r="25" spans="1:12" x14ac:dyDescent="0.25">
      <c r="A25" s="13"/>
      <c r="B25" s="12"/>
      <c r="C25" s="12"/>
      <c r="D25" s="12"/>
      <c r="E25" s="12"/>
      <c r="F25" s="13"/>
      <c r="G25" s="13"/>
      <c r="H25" s="12"/>
      <c r="I25" s="14" t="str">
        <f>IF($E25="","",IF($H25="","",IF($H25&lt;$E25,"prüfen",$H25-$E25)))</f>
        <v/>
      </c>
      <c r="J25" s="14" t="str">
        <f>IF($B25="","",IF($G25&lt;&gt;"","zurück",IF(AND($F25&lt;&gt;"",$F25&lt;TODAY()),"überfällig","offen")))</f>
        <v/>
      </c>
      <c r="K25" s="12"/>
      <c r="L25" s="14" t="str">
        <f>IF(AND($B25&lt;&gt;"",$G25=""),$B25,"")</f>
        <v/>
      </c>
    </row>
    <row r="26" spans="1:12" x14ac:dyDescent="0.25">
      <c r="A26" s="13"/>
      <c r="B26" s="12"/>
      <c r="C26" s="12"/>
      <c r="D26" s="12"/>
      <c r="E26" s="12"/>
      <c r="F26" s="13"/>
      <c r="G26" s="13"/>
      <c r="H26" s="12"/>
      <c r="I26" s="14" t="str">
        <f>IF($E26="","",IF($H26="","",IF($H26&lt;$E26,"prüfen",$H26-$E26)))</f>
        <v/>
      </c>
      <c r="J26" s="14" t="str">
        <f>IF($B26="","",IF($G26&lt;&gt;"","zurück",IF(AND($F26&lt;&gt;"",$F26&lt;TODAY()),"überfällig","offen")))</f>
        <v/>
      </c>
      <c r="K26" s="12"/>
      <c r="L26" s="14" t="str">
        <f>IF(AND($B26&lt;&gt;"",$G26=""),$B26,"")</f>
        <v/>
      </c>
    </row>
    <row r="27" spans="1:12" x14ac:dyDescent="0.25">
      <c r="A27" s="13"/>
      <c r="B27" s="12"/>
      <c r="C27" s="12"/>
      <c r="D27" s="12"/>
      <c r="E27" s="12"/>
      <c r="F27" s="13"/>
      <c r="G27" s="13"/>
      <c r="H27" s="12"/>
      <c r="I27" s="14" t="str">
        <f>IF($E27="","",IF($H27="","",IF($H27&lt;$E27,"prüfen",$H27-$E27)))</f>
        <v/>
      </c>
      <c r="J27" s="14" t="str">
        <f>IF($B27="","",IF($G27&lt;&gt;"","zurück",IF(AND($F27&lt;&gt;"",$F27&lt;TODAY()),"überfällig","offen")))</f>
        <v/>
      </c>
      <c r="K27" s="12"/>
      <c r="L27" s="14" t="str">
        <f>IF(AND($B27&lt;&gt;"",$G27=""),$B27,"")</f>
        <v/>
      </c>
    </row>
    <row r="28" spans="1:12" x14ac:dyDescent="0.25">
      <c r="A28" s="13"/>
      <c r="B28" s="12"/>
      <c r="C28" s="12"/>
      <c r="D28" s="12"/>
      <c r="E28" s="12"/>
      <c r="F28" s="13"/>
      <c r="G28" s="13"/>
      <c r="H28" s="12"/>
      <c r="I28" s="14" t="str">
        <f>IF($E28="","",IF($H28="","",IF($H28&lt;$E28,"prüfen",$H28-$E28)))</f>
        <v/>
      </c>
      <c r="J28" s="14" t="str">
        <f>IF($B28="","",IF($G28&lt;&gt;"","zurück",IF(AND($F28&lt;&gt;"",$F28&lt;TODAY()),"überfällig","offen")))</f>
        <v/>
      </c>
      <c r="K28" s="12"/>
      <c r="L28" s="14" t="str">
        <f>IF(AND($B28&lt;&gt;"",$G28=""),$B28,"")</f>
        <v/>
      </c>
    </row>
    <row r="29" spans="1:12" x14ac:dyDescent="0.25">
      <c r="A29" s="13"/>
      <c r="B29" s="12"/>
      <c r="C29" s="12"/>
      <c r="D29" s="12"/>
      <c r="E29" s="12"/>
      <c r="F29" s="13"/>
      <c r="G29" s="13"/>
      <c r="H29" s="12"/>
      <c r="I29" s="14" t="str">
        <f>IF($E29="","",IF($H29="","",IF($H29&lt;$E29,"prüfen",$H29-$E29)))</f>
        <v/>
      </c>
      <c r="J29" s="14" t="str">
        <f>IF($B29="","",IF($G29&lt;&gt;"","zurück",IF(AND($F29&lt;&gt;"",$F29&lt;TODAY()),"überfällig","offen")))</f>
        <v/>
      </c>
      <c r="K29" s="12"/>
      <c r="L29" s="14" t="str">
        <f>IF(AND($B29&lt;&gt;"",$G29=""),$B29,"")</f>
        <v/>
      </c>
    </row>
    <row r="30" spans="1:12" x14ac:dyDescent="0.25">
      <c r="A30" s="13"/>
      <c r="B30" s="12"/>
      <c r="C30" s="12"/>
      <c r="D30" s="12"/>
      <c r="E30" s="12"/>
      <c r="F30" s="13"/>
      <c r="G30" s="13"/>
      <c r="H30" s="12"/>
      <c r="I30" s="14" t="str">
        <f>IF($E30="","",IF($H30="","",IF($H30&lt;$E30,"prüfen",$H30-$E30)))</f>
        <v/>
      </c>
      <c r="J30" s="14" t="str">
        <f>IF($B30="","",IF($G30&lt;&gt;"","zurück",IF(AND($F30&lt;&gt;"",$F30&lt;TODAY()),"überfällig","offen")))</f>
        <v/>
      </c>
      <c r="K30" s="12"/>
      <c r="L30" s="14" t="str">
        <f>IF(AND($B30&lt;&gt;"",$G30=""),$B30,"")</f>
        <v/>
      </c>
    </row>
    <row r="31" spans="1:12" x14ac:dyDescent="0.25">
      <c r="A31" s="13"/>
      <c r="B31" s="12"/>
      <c r="C31" s="12"/>
      <c r="D31" s="12"/>
      <c r="E31" s="12"/>
      <c r="F31" s="13"/>
      <c r="G31" s="13"/>
      <c r="H31" s="12"/>
      <c r="I31" s="14" t="str">
        <f>IF($E31="","",IF($H31="","",IF($H31&lt;$E31,"prüfen",$H31-$E31)))</f>
        <v/>
      </c>
      <c r="J31" s="14" t="str">
        <f>IF($B31="","",IF($G31&lt;&gt;"","zurück",IF(AND($F31&lt;&gt;"",$F31&lt;TODAY()),"überfällig","offen")))</f>
        <v/>
      </c>
      <c r="K31" s="12"/>
      <c r="L31" s="14" t="str">
        <f>IF(AND($B31&lt;&gt;"",$G31=""),$B31,"")</f>
        <v/>
      </c>
    </row>
    <row r="32" spans="1:12" x14ac:dyDescent="0.25">
      <c r="A32" s="13"/>
      <c r="B32" s="12"/>
      <c r="C32" s="12"/>
      <c r="D32" s="12"/>
      <c r="E32" s="12"/>
      <c r="F32" s="13"/>
      <c r="G32" s="13"/>
      <c r="H32" s="12"/>
      <c r="I32" s="14" t="str">
        <f>IF($E32="","",IF($H32="","",IF($H32&lt;$E32,"prüfen",$H32-$E32)))</f>
        <v/>
      </c>
      <c r="J32" s="14" t="str">
        <f>IF($B32="","",IF($G32&lt;&gt;"","zurück",IF(AND($F32&lt;&gt;"",$F32&lt;TODAY()),"überfällig","offen")))</f>
        <v/>
      </c>
      <c r="K32" s="12"/>
      <c r="L32" s="14" t="str">
        <f>IF(AND($B32&lt;&gt;"",$G32=""),$B32,"")</f>
        <v/>
      </c>
    </row>
    <row r="33" spans="1:12" x14ac:dyDescent="0.25">
      <c r="A33" s="13"/>
      <c r="B33" s="12"/>
      <c r="C33" s="12"/>
      <c r="D33" s="12"/>
      <c r="E33" s="12"/>
      <c r="F33" s="13"/>
      <c r="G33" s="13"/>
      <c r="H33" s="12"/>
      <c r="I33" s="14" t="str">
        <f>IF($E33="","",IF($H33="","",IF($H33&lt;$E33,"prüfen",$H33-$E33)))</f>
        <v/>
      </c>
      <c r="J33" s="14" t="str">
        <f>IF($B33="","",IF($G33&lt;&gt;"","zurück",IF(AND($F33&lt;&gt;"",$F33&lt;TODAY()),"überfällig","offen")))</f>
        <v/>
      </c>
      <c r="K33" s="12"/>
      <c r="L33" s="14" t="str">
        <f>IF(AND($B33&lt;&gt;"",$G33=""),$B33,"")</f>
        <v/>
      </c>
    </row>
    <row r="34" spans="1:12" x14ac:dyDescent="0.25">
      <c r="A34" s="13"/>
      <c r="B34" s="12"/>
      <c r="C34" s="12"/>
      <c r="D34" s="12"/>
      <c r="E34" s="12"/>
      <c r="F34" s="13"/>
      <c r="G34" s="13"/>
      <c r="H34" s="12"/>
      <c r="I34" s="14" t="str">
        <f>IF($E34="","",IF($H34="","",IF($H34&lt;$E34,"prüfen",$H34-$E34)))</f>
        <v/>
      </c>
      <c r="J34" s="14" t="str">
        <f>IF($B34="","",IF($G34&lt;&gt;"","zurück",IF(AND($F34&lt;&gt;"",$F34&lt;TODAY()),"überfällig","offen")))</f>
        <v/>
      </c>
      <c r="K34" s="12"/>
      <c r="L34" s="14" t="str">
        <f>IF(AND($B34&lt;&gt;"",$G34=""),$B34,"")</f>
        <v/>
      </c>
    </row>
    <row r="35" spans="1:12" x14ac:dyDescent="0.25">
      <c r="A35" s="13"/>
      <c r="B35" s="12"/>
      <c r="C35" s="12"/>
      <c r="D35" s="12"/>
      <c r="E35" s="12"/>
      <c r="F35" s="13"/>
      <c r="G35" s="13"/>
      <c r="H35" s="12"/>
      <c r="I35" s="14" t="str">
        <f>IF($E35="","",IF($H35="","",IF($H35&lt;$E35,"prüfen",$H35-$E35)))</f>
        <v/>
      </c>
      <c r="J35" s="14" t="str">
        <f>IF($B35="","",IF($G35&lt;&gt;"","zurück",IF(AND($F35&lt;&gt;"",$F35&lt;TODAY()),"überfällig","offen")))</f>
        <v/>
      </c>
      <c r="K35" s="12"/>
      <c r="L35" s="14" t="str">
        <f>IF(AND($B35&lt;&gt;"",$G35=""),$B35,"")</f>
        <v/>
      </c>
    </row>
    <row r="36" spans="1:12" x14ac:dyDescent="0.25">
      <c r="A36" s="13"/>
      <c r="B36" s="12"/>
      <c r="C36" s="12"/>
      <c r="D36" s="12"/>
      <c r="E36" s="12"/>
      <c r="F36" s="13"/>
      <c r="G36" s="13"/>
      <c r="H36" s="12"/>
      <c r="I36" s="14" t="str">
        <f>IF($E36="","",IF($H36="","",IF($H36&lt;$E36,"prüfen",$H36-$E36)))</f>
        <v/>
      </c>
      <c r="J36" s="14" t="str">
        <f>IF($B36="","",IF($G36&lt;&gt;"","zurück",IF(AND($F36&lt;&gt;"",$F36&lt;TODAY()),"überfällig","offen")))</f>
        <v/>
      </c>
      <c r="K36" s="12"/>
      <c r="L36" s="14" t="str">
        <f>IF(AND($B36&lt;&gt;"",$G36=""),$B36,"")</f>
        <v/>
      </c>
    </row>
    <row r="37" spans="1:12" x14ac:dyDescent="0.25">
      <c r="A37" s="13"/>
      <c r="B37" s="12"/>
      <c r="C37" s="12"/>
      <c r="D37" s="12"/>
      <c r="E37" s="12"/>
      <c r="F37" s="13"/>
      <c r="G37" s="13"/>
      <c r="H37" s="12"/>
      <c r="I37" s="14" t="str">
        <f>IF($E37="","",IF($H37="","",IF($H37&lt;$E37,"prüfen",$H37-$E37)))</f>
        <v/>
      </c>
      <c r="J37" s="14" t="str">
        <f>IF($B37="","",IF($G37&lt;&gt;"","zurück",IF(AND($F37&lt;&gt;"",$F37&lt;TODAY()),"überfällig","offen")))</f>
        <v/>
      </c>
      <c r="K37" s="12"/>
      <c r="L37" s="14" t="str">
        <f>IF(AND($B37&lt;&gt;"",$G37=""),$B37,"")</f>
        <v/>
      </c>
    </row>
    <row r="38" spans="1:12" x14ac:dyDescent="0.25">
      <c r="A38" s="13"/>
      <c r="B38" s="12"/>
      <c r="C38" s="12"/>
      <c r="D38" s="12"/>
      <c r="E38" s="12"/>
      <c r="F38" s="13"/>
      <c r="G38" s="13"/>
      <c r="H38" s="12"/>
      <c r="I38" s="14" t="str">
        <f>IF($E38="","",IF($H38="","",IF($H38&lt;$E38,"prüfen",$H38-$E38)))</f>
        <v/>
      </c>
      <c r="J38" s="14" t="str">
        <f>IF($B38="","",IF($G38&lt;&gt;"","zurück",IF(AND($F38&lt;&gt;"",$F38&lt;TODAY()),"überfällig","offen")))</f>
        <v/>
      </c>
      <c r="K38" s="12"/>
      <c r="L38" s="14" t="str">
        <f>IF(AND($B38&lt;&gt;"",$G38=""),$B38,"")</f>
        <v/>
      </c>
    </row>
    <row r="39" spans="1:12" x14ac:dyDescent="0.25">
      <c r="A39" s="13"/>
      <c r="B39" s="12"/>
      <c r="C39" s="12"/>
      <c r="D39" s="12"/>
      <c r="E39" s="12"/>
      <c r="F39" s="13"/>
      <c r="G39" s="13"/>
      <c r="H39" s="12"/>
      <c r="I39" s="14" t="str">
        <f>IF($E39="","",IF($H39="","",IF($H39&lt;$E39,"prüfen",$H39-$E39)))</f>
        <v/>
      </c>
      <c r="J39" s="14" t="str">
        <f>IF($B39="","",IF($G39&lt;&gt;"","zurück",IF(AND($F39&lt;&gt;"",$F39&lt;TODAY()),"überfällig","offen")))</f>
        <v/>
      </c>
      <c r="K39" s="12"/>
      <c r="L39" s="14" t="str">
        <f>IF(AND($B39&lt;&gt;"",$G39=""),$B39,"")</f>
        <v/>
      </c>
    </row>
    <row r="40" spans="1:12" x14ac:dyDescent="0.25">
      <c r="A40" s="13"/>
      <c r="B40" s="12"/>
      <c r="C40" s="12"/>
      <c r="D40" s="12"/>
      <c r="E40" s="12"/>
      <c r="F40" s="13"/>
      <c r="G40" s="13"/>
      <c r="H40" s="12"/>
      <c r="I40" s="14" t="str">
        <f>IF($E40="","",IF($H40="","",IF($H40&lt;$E40,"prüfen",$H40-$E40)))</f>
        <v/>
      </c>
      <c r="J40" s="14" t="str">
        <f>IF($B40="","",IF($G40&lt;&gt;"","zurück",IF(AND($F40&lt;&gt;"",$F40&lt;TODAY()),"überfällig","offen")))</f>
        <v/>
      </c>
      <c r="K40" s="12"/>
      <c r="L40" s="14" t="str">
        <f>IF(AND($B40&lt;&gt;"",$G40=""),$B40,"")</f>
        <v/>
      </c>
    </row>
    <row r="41" spans="1:12" x14ac:dyDescent="0.25">
      <c r="A41" s="13"/>
      <c r="B41" s="12"/>
      <c r="C41" s="12"/>
      <c r="D41" s="12"/>
      <c r="E41" s="12"/>
      <c r="F41" s="13"/>
      <c r="G41" s="13"/>
      <c r="H41" s="12"/>
      <c r="I41" s="14" t="str">
        <f>IF($E41="","",IF($H41="","",IF($H41&lt;$E41,"prüfen",$H41-$E41)))</f>
        <v/>
      </c>
      <c r="J41" s="14" t="str">
        <f>IF($B41="","",IF($G41&lt;&gt;"","zurück",IF(AND($F41&lt;&gt;"",$F41&lt;TODAY()),"überfällig","offen")))</f>
        <v/>
      </c>
      <c r="K41" s="12"/>
      <c r="L41" s="14" t="str">
        <f>IF(AND($B41&lt;&gt;"",$G41=""),$B41,"")</f>
        <v/>
      </c>
    </row>
    <row r="42" spans="1:12" x14ac:dyDescent="0.25">
      <c r="A42" s="13"/>
      <c r="B42" s="12"/>
      <c r="C42" s="12"/>
      <c r="D42" s="12"/>
      <c r="E42" s="12"/>
      <c r="F42" s="13"/>
      <c r="G42" s="13"/>
      <c r="H42" s="12"/>
      <c r="I42" s="14" t="str">
        <f>IF($E42="","",IF($H42="","",IF($H42&lt;$E42,"prüfen",$H42-$E42)))</f>
        <v/>
      </c>
      <c r="J42" s="14" t="str">
        <f>IF($B42="","",IF($G42&lt;&gt;"","zurück",IF(AND($F42&lt;&gt;"",$F42&lt;TODAY()),"überfällig","offen")))</f>
        <v/>
      </c>
      <c r="K42" s="12"/>
      <c r="L42" s="14" t="str">
        <f>IF(AND($B42&lt;&gt;"",$G42=""),$B42,"")</f>
        <v/>
      </c>
    </row>
    <row r="43" spans="1:12" x14ac:dyDescent="0.25">
      <c r="A43" s="13"/>
      <c r="B43" s="12"/>
      <c r="C43" s="12"/>
      <c r="D43" s="12"/>
      <c r="E43" s="12"/>
      <c r="F43" s="13"/>
      <c r="G43" s="13"/>
      <c r="H43" s="12"/>
      <c r="I43" s="14" t="str">
        <f>IF($E43="","",IF($H43="","",IF($H43&lt;$E43,"prüfen",$H43-$E43)))</f>
        <v/>
      </c>
      <c r="J43" s="14" t="str">
        <f>IF($B43="","",IF($G43&lt;&gt;"","zurück",IF(AND($F43&lt;&gt;"",$F43&lt;TODAY()),"überfällig","offen")))</f>
        <v/>
      </c>
      <c r="K43" s="12"/>
      <c r="L43" s="14" t="str">
        <f>IF(AND($B43&lt;&gt;"",$G43=""),$B43,"")</f>
        <v/>
      </c>
    </row>
    <row r="44" spans="1:12" x14ac:dyDescent="0.25">
      <c r="A44" s="13"/>
      <c r="B44" s="12"/>
      <c r="C44" s="12"/>
      <c r="D44" s="12"/>
      <c r="E44" s="12"/>
      <c r="F44" s="13"/>
      <c r="G44" s="13"/>
      <c r="H44" s="12"/>
      <c r="I44" s="14" t="str">
        <f>IF($E44="","",IF($H44="","",IF($H44&lt;$E44,"prüfen",$H44-$E44)))</f>
        <v/>
      </c>
      <c r="J44" s="14" t="str">
        <f>IF($B44="","",IF($G44&lt;&gt;"","zurück",IF(AND($F44&lt;&gt;"",$F44&lt;TODAY()),"überfällig","offen")))</f>
        <v/>
      </c>
      <c r="K44" s="12"/>
      <c r="L44" s="14" t="str">
        <f>IF(AND($B44&lt;&gt;"",$G44=""),$B44,"")</f>
        <v/>
      </c>
    </row>
    <row r="45" spans="1:12" x14ac:dyDescent="0.25">
      <c r="A45" s="13"/>
      <c r="B45" s="12"/>
      <c r="C45" s="12"/>
      <c r="D45" s="12"/>
      <c r="E45" s="12"/>
      <c r="F45" s="13"/>
      <c r="G45" s="13"/>
      <c r="H45" s="12"/>
      <c r="I45" s="14" t="str">
        <f>IF($E45="","",IF($H45="","",IF($H45&lt;$E45,"prüfen",$H45-$E45)))</f>
        <v/>
      </c>
      <c r="J45" s="14" t="str">
        <f>IF($B45="","",IF($G45&lt;&gt;"","zurück",IF(AND($F45&lt;&gt;"",$F45&lt;TODAY()),"überfällig","offen")))</f>
        <v/>
      </c>
      <c r="K45" s="12"/>
      <c r="L45" s="14" t="str">
        <f>IF(AND($B45&lt;&gt;"",$G45=""),$B45,"")</f>
        <v/>
      </c>
    </row>
    <row r="46" spans="1:12" x14ac:dyDescent="0.25">
      <c r="A46" s="13"/>
      <c r="B46" s="12"/>
      <c r="C46" s="12"/>
      <c r="D46" s="12"/>
      <c r="E46" s="12"/>
      <c r="F46" s="13"/>
      <c r="G46" s="13"/>
      <c r="H46" s="12"/>
      <c r="I46" s="14" t="str">
        <f>IF($E46="","",IF($H46="","",IF($H46&lt;$E46,"prüfen",$H46-$E46)))</f>
        <v/>
      </c>
      <c r="J46" s="14" t="str">
        <f>IF($B46="","",IF($G46&lt;&gt;"","zurück",IF(AND($F46&lt;&gt;"",$F46&lt;TODAY()),"überfällig","offen")))</f>
        <v/>
      </c>
      <c r="K46" s="12"/>
      <c r="L46" s="14" t="str">
        <f>IF(AND($B46&lt;&gt;"",$G46=""),$B46,"")</f>
        <v/>
      </c>
    </row>
    <row r="47" spans="1:12" x14ac:dyDescent="0.25">
      <c r="A47" s="13"/>
      <c r="B47" s="12"/>
      <c r="C47" s="12"/>
      <c r="D47" s="12"/>
      <c r="E47" s="12"/>
      <c r="F47" s="13"/>
      <c r="G47" s="13"/>
      <c r="H47" s="12"/>
      <c r="I47" s="14" t="str">
        <f>IF($E47="","",IF($H47="","",IF($H47&lt;$E47,"prüfen",$H47-$E47)))</f>
        <v/>
      </c>
      <c r="J47" s="14" t="str">
        <f>IF($B47="","",IF($G47&lt;&gt;"","zurück",IF(AND($F47&lt;&gt;"",$F47&lt;TODAY()),"überfällig","offen")))</f>
        <v/>
      </c>
      <c r="K47" s="12"/>
      <c r="L47" s="14" t="str">
        <f>IF(AND($B47&lt;&gt;"",$G47=""),$B47,"")</f>
        <v/>
      </c>
    </row>
    <row r="48" spans="1:12" x14ac:dyDescent="0.25">
      <c r="A48" s="13"/>
      <c r="B48" s="12"/>
      <c r="C48" s="12"/>
      <c r="D48" s="12"/>
      <c r="E48" s="12"/>
      <c r="F48" s="13"/>
      <c r="G48" s="13"/>
      <c r="H48" s="12"/>
      <c r="I48" s="14" t="str">
        <f>IF($E48="","",IF($H48="","",IF($H48&lt;$E48,"prüfen",$H48-$E48)))</f>
        <v/>
      </c>
      <c r="J48" s="14" t="str">
        <f>IF($B48="","",IF($G48&lt;&gt;"","zurück",IF(AND($F48&lt;&gt;"",$F48&lt;TODAY()),"überfällig","offen")))</f>
        <v/>
      </c>
      <c r="K48" s="12"/>
      <c r="L48" s="14" t="str">
        <f>IF(AND($B48&lt;&gt;"",$G48=""),$B48,"")</f>
        <v/>
      </c>
    </row>
    <row r="49" spans="1:12" x14ac:dyDescent="0.25">
      <c r="A49" s="13"/>
      <c r="B49" s="12"/>
      <c r="C49" s="12"/>
      <c r="D49" s="12"/>
      <c r="E49" s="12"/>
      <c r="F49" s="13"/>
      <c r="G49" s="13"/>
      <c r="H49" s="12"/>
      <c r="I49" s="14" t="str">
        <f>IF($E49="","",IF($H49="","",IF($H49&lt;$E49,"prüfen",$H49-$E49)))</f>
        <v/>
      </c>
      <c r="J49" s="14" t="str">
        <f>IF($B49="","",IF($G49&lt;&gt;"","zurück",IF(AND($F49&lt;&gt;"",$F49&lt;TODAY()),"überfällig","offen")))</f>
        <v/>
      </c>
      <c r="K49" s="12"/>
      <c r="L49" s="14" t="str">
        <f>IF(AND($B49&lt;&gt;"",$G49=""),$B49,"")</f>
        <v/>
      </c>
    </row>
    <row r="50" spans="1:12" x14ac:dyDescent="0.25">
      <c r="A50" s="13"/>
      <c r="B50" s="12"/>
      <c r="C50" s="12"/>
      <c r="D50" s="12"/>
      <c r="E50" s="12"/>
      <c r="F50" s="13"/>
      <c r="G50" s="13"/>
      <c r="H50" s="12"/>
      <c r="I50" s="14" t="str">
        <f>IF($E50="","",IF($H50="","",IF($H50&lt;$E50,"prüfen",$H50-$E50)))</f>
        <v/>
      </c>
      <c r="J50" s="14" t="str">
        <f>IF($B50="","",IF($G50&lt;&gt;"","zurück",IF(AND($F50&lt;&gt;"",$F50&lt;TODAY()),"überfällig","offen")))</f>
        <v/>
      </c>
      <c r="K50" s="12"/>
      <c r="L50" s="14" t="str">
        <f>IF(AND($B50&lt;&gt;"",$G50=""),$B50,"")</f>
        <v/>
      </c>
    </row>
    <row r="51" spans="1:12" x14ac:dyDescent="0.25">
      <c r="A51" s="13"/>
      <c r="B51" s="12"/>
      <c r="C51" s="12"/>
      <c r="D51" s="12"/>
      <c r="E51" s="12"/>
      <c r="F51" s="13"/>
      <c r="G51" s="13"/>
      <c r="H51" s="12"/>
      <c r="I51" s="14" t="str">
        <f>IF($E51="","",IF($H51="","",IF($H51&lt;$E51,"prüfen",$H51-$E51)))</f>
        <v/>
      </c>
      <c r="J51" s="14" t="str">
        <f>IF($B51="","",IF($G51&lt;&gt;"","zurück",IF(AND($F51&lt;&gt;"",$F51&lt;TODAY()),"überfällig","offen")))</f>
        <v/>
      </c>
      <c r="K51" s="12"/>
      <c r="L51" s="14" t="str">
        <f>IF(AND($B51&lt;&gt;"",$G51=""),$B51,"")</f>
        <v/>
      </c>
    </row>
    <row r="52" spans="1:12" x14ac:dyDescent="0.25">
      <c r="A52" s="13"/>
      <c r="B52" s="12"/>
      <c r="C52" s="12"/>
      <c r="D52" s="12"/>
      <c r="E52" s="12"/>
      <c r="F52" s="13"/>
      <c r="G52" s="13"/>
      <c r="H52" s="12"/>
      <c r="I52" s="14" t="str">
        <f>IF($E52="","",IF($H52="","",IF($H52&lt;$E52,"prüfen",$H52-$E52)))</f>
        <v/>
      </c>
      <c r="J52" s="14" t="str">
        <f>IF($B52="","",IF($G52&lt;&gt;"","zurück",IF(AND($F52&lt;&gt;"",$F52&lt;TODAY()),"überfällig","offen")))</f>
        <v/>
      </c>
      <c r="K52" s="12"/>
      <c r="L52" s="14" t="str">
        <f>IF(AND($B52&lt;&gt;"",$G52=""),$B52,"")</f>
        <v/>
      </c>
    </row>
    <row r="53" spans="1:12" x14ac:dyDescent="0.25">
      <c r="A53" s="13"/>
      <c r="B53" s="12"/>
      <c r="C53" s="12"/>
      <c r="D53" s="12"/>
      <c r="E53" s="12"/>
      <c r="F53" s="13"/>
      <c r="G53" s="13"/>
      <c r="H53" s="12"/>
      <c r="I53" s="14" t="str">
        <f>IF($E53="","",IF($H53="","",IF($H53&lt;$E53,"prüfen",$H53-$E53)))</f>
        <v/>
      </c>
      <c r="J53" s="14" t="str">
        <f>IF($B53="","",IF($G53&lt;&gt;"","zurück",IF(AND($F53&lt;&gt;"",$F53&lt;TODAY()),"überfällig","offen")))</f>
        <v/>
      </c>
      <c r="K53" s="12"/>
      <c r="L53" s="14" t="str">
        <f>IF(AND($B53&lt;&gt;"",$G53=""),$B53,"")</f>
        <v/>
      </c>
    </row>
    <row r="54" spans="1:12" x14ac:dyDescent="0.25">
      <c r="A54" s="13"/>
      <c r="B54" s="12"/>
      <c r="C54" s="12"/>
      <c r="D54" s="12"/>
      <c r="E54" s="12"/>
      <c r="F54" s="13"/>
      <c r="G54" s="13"/>
      <c r="H54" s="12"/>
      <c r="I54" s="14" t="str">
        <f>IF($E54="","",IF($H54="","",IF($H54&lt;$E54,"prüfen",$H54-$E54)))</f>
        <v/>
      </c>
      <c r="J54" s="14" t="str">
        <f>IF($B54="","",IF($G54&lt;&gt;"","zurück",IF(AND($F54&lt;&gt;"",$F54&lt;TODAY()),"überfällig","offen")))</f>
        <v/>
      </c>
      <c r="K54" s="12"/>
      <c r="L54" s="14" t="str">
        <f>IF(AND($B54&lt;&gt;"",$G54=""),$B54,"")</f>
        <v/>
      </c>
    </row>
    <row r="55" spans="1:12" x14ac:dyDescent="0.25">
      <c r="A55" s="13"/>
      <c r="B55" s="12"/>
      <c r="C55" s="12"/>
      <c r="D55" s="12"/>
      <c r="E55" s="12"/>
      <c r="F55" s="13"/>
      <c r="G55" s="13"/>
      <c r="H55" s="12"/>
      <c r="I55" s="14" t="str">
        <f>IF($E55="","",IF($H55="","",IF($H55&lt;$E55,"prüfen",$H55-$E55)))</f>
        <v/>
      </c>
      <c r="J55" s="14" t="str">
        <f>IF($B55="","",IF($G55&lt;&gt;"","zurück",IF(AND($F55&lt;&gt;"",$F55&lt;TODAY()),"überfällig","offen")))</f>
        <v/>
      </c>
      <c r="K55" s="12"/>
      <c r="L55" s="14" t="str">
        <f>IF(AND($B55&lt;&gt;"",$G55=""),$B55,"")</f>
        <v/>
      </c>
    </row>
    <row r="56" spans="1:12" x14ac:dyDescent="0.25">
      <c r="A56" s="13"/>
      <c r="B56" s="12"/>
      <c r="C56" s="12"/>
      <c r="D56" s="12"/>
      <c r="E56" s="12"/>
      <c r="F56" s="13"/>
      <c r="G56" s="13"/>
      <c r="H56" s="12"/>
      <c r="I56" s="14" t="str">
        <f>IF($E56="","",IF($H56="","",IF($H56&lt;$E56,"prüfen",$H56-$E56)))</f>
        <v/>
      </c>
      <c r="J56" s="14" t="str">
        <f>IF($B56="","",IF($G56&lt;&gt;"","zurück",IF(AND($F56&lt;&gt;"",$F56&lt;TODAY()),"überfällig","offen")))</f>
        <v/>
      </c>
      <c r="K56" s="12"/>
      <c r="L56" s="14" t="str">
        <f>IF(AND($B56&lt;&gt;"",$G56=""),$B56,"")</f>
        <v/>
      </c>
    </row>
    <row r="57" spans="1:12" x14ac:dyDescent="0.25">
      <c r="A57" s="13"/>
      <c r="B57" s="12"/>
      <c r="C57" s="12"/>
      <c r="D57" s="12"/>
      <c r="E57" s="12"/>
      <c r="F57" s="13"/>
      <c r="G57" s="13"/>
      <c r="H57" s="12"/>
      <c r="I57" s="14" t="str">
        <f>IF($E57="","",IF($H57="","",IF($H57&lt;$E57,"prüfen",$H57-$E57)))</f>
        <v/>
      </c>
      <c r="J57" s="14" t="str">
        <f>IF($B57="","",IF($G57&lt;&gt;"","zurück",IF(AND($F57&lt;&gt;"",$F57&lt;TODAY()),"überfällig","offen")))</f>
        <v/>
      </c>
      <c r="K57" s="12"/>
      <c r="L57" s="14" t="str">
        <f>IF(AND($B57&lt;&gt;"",$G57=""),$B57,"")</f>
        <v/>
      </c>
    </row>
    <row r="58" spans="1:12" x14ac:dyDescent="0.25">
      <c r="A58" s="13"/>
      <c r="B58" s="12"/>
      <c r="C58" s="12"/>
      <c r="D58" s="12"/>
      <c r="E58" s="12"/>
      <c r="F58" s="13"/>
      <c r="G58" s="13"/>
      <c r="H58" s="12"/>
      <c r="I58" s="14" t="str">
        <f>IF($E58="","",IF($H58="","",IF($H58&lt;$E58,"prüfen",$H58-$E58)))</f>
        <v/>
      </c>
      <c r="J58" s="14" t="str">
        <f>IF($B58="","",IF($G58&lt;&gt;"","zurück",IF(AND($F58&lt;&gt;"",$F58&lt;TODAY()),"überfällig","offen")))</f>
        <v/>
      </c>
      <c r="K58" s="12"/>
      <c r="L58" s="14" t="str">
        <f>IF(AND($B58&lt;&gt;"",$G58=""),$B58,"")</f>
        <v/>
      </c>
    </row>
    <row r="59" spans="1:12" x14ac:dyDescent="0.25">
      <c r="A59" s="13"/>
      <c r="B59" s="12"/>
      <c r="C59" s="12"/>
      <c r="D59" s="12"/>
      <c r="E59" s="12"/>
      <c r="F59" s="13"/>
      <c r="G59" s="13"/>
      <c r="H59" s="12"/>
      <c r="I59" s="14" t="str">
        <f>IF($E59="","",IF($H59="","",IF($H59&lt;$E59,"prüfen",$H59-$E59)))</f>
        <v/>
      </c>
      <c r="J59" s="14" t="str">
        <f>IF($B59="","",IF($G59&lt;&gt;"","zurück",IF(AND($F59&lt;&gt;"",$F59&lt;TODAY()),"überfällig","offen")))</f>
        <v/>
      </c>
      <c r="K59" s="12"/>
      <c r="L59" s="14" t="str">
        <f>IF(AND($B59&lt;&gt;"",$G59=""),$B59,"")</f>
        <v/>
      </c>
    </row>
    <row r="60" spans="1:12" x14ac:dyDescent="0.25">
      <c r="A60" s="13"/>
      <c r="B60" s="12"/>
      <c r="C60" s="12"/>
      <c r="D60" s="12"/>
      <c r="E60" s="12"/>
      <c r="F60" s="13"/>
      <c r="G60" s="13"/>
      <c r="H60" s="12"/>
      <c r="I60" s="14" t="str">
        <f>IF($E60="","",IF($H60="","",IF($H60&lt;$E60,"prüfen",$H60-$E60)))</f>
        <v/>
      </c>
      <c r="J60" s="14" t="str">
        <f>IF($B60="","",IF($G60&lt;&gt;"","zurück",IF(AND($F60&lt;&gt;"",$F60&lt;TODAY()),"überfällig","offen")))</f>
        <v/>
      </c>
      <c r="K60" s="12"/>
      <c r="L60" s="14" t="str">
        <f>IF(AND($B60&lt;&gt;"",$G60=""),$B60,"")</f>
        <v/>
      </c>
    </row>
    <row r="61" spans="1:12" x14ac:dyDescent="0.25">
      <c r="A61" s="13"/>
      <c r="B61" s="12"/>
      <c r="C61" s="12"/>
      <c r="D61" s="12"/>
      <c r="E61" s="12"/>
      <c r="F61" s="13"/>
      <c r="G61" s="13"/>
      <c r="H61" s="12"/>
      <c r="I61" s="14" t="str">
        <f>IF($E61="","",IF($H61="","",IF($H61&lt;$E61,"prüfen",$H61-$E61)))</f>
        <v/>
      </c>
      <c r="J61" s="14" t="str">
        <f>IF($B61="","",IF($G61&lt;&gt;"","zurück",IF(AND($F61&lt;&gt;"",$F61&lt;TODAY()),"überfällig","offen")))</f>
        <v/>
      </c>
      <c r="K61" s="12"/>
      <c r="L61" s="14" t="str">
        <f>IF(AND($B61&lt;&gt;"",$G61=""),$B61,"")</f>
        <v/>
      </c>
    </row>
    <row r="62" spans="1:12" x14ac:dyDescent="0.25">
      <c r="A62" s="13"/>
      <c r="B62" s="12"/>
      <c r="C62" s="12"/>
      <c r="D62" s="12"/>
      <c r="E62" s="12"/>
      <c r="F62" s="13"/>
      <c r="G62" s="13"/>
      <c r="H62" s="12"/>
      <c r="I62" s="14" t="str">
        <f>IF($E62="","",IF($H62="","",IF($H62&lt;$E62,"prüfen",$H62-$E62)))</f>
        <v/>
      </c>
      <c r="J62" s="14" t="str">
        <f>IF($B62="","",IF($G62&lt;&gt;"","zurück",IF(AND($F62&lt;&gt;"",$F62&lt;TODAY()),"überfällig","offen")))</f>
        <v/>
      </c>
      <c r="K62" s="12"/>
      <c r="L62" s="14" t="str">
        <f>IF(AND($B62&lt;&gt;"",$G62=""),$B62,"")</f>
        <v/>
      </c>
    </row>
    <row r="63" spans="1:12" x14ac:dyDescent="0.25">
      <c r="A63" s="13"/>
      <c r="B63" s="12"/>
      <c r="C63" s="12"/>
      <c r="D63" s="12"/>
      <c r="E63" s="12"/>
      <c r="F63" s="13"/>
      <c r="G63" s="13"/>
      <c r="H63" s="12"/>
      <c r="I63" s="14" t="str">
        <f>IF($E63="","",IF($H63="","",IF($H63&lt;$E63,"prüfen",$H63-$E63)))</f>
        <v/>
      </c>
      <c r="J63" s="14" t="str">
        <f>IF($B63="","",IF($G63&lt;&gt;"","zurück",IF(AND($F63&lt;&gt;"",$F63&lt;TODAY()),"überfällig","offen")))</f>
        <v/>
      </c>
      <c r="K63" s="12"/>
      <c r="L63" s="14" t="str">
        <f>IF(AND($B63&lt;&gt;"",$G63=""),$B63,"")</f>
        <v/>
      </c>
    </row>
    <row r="64" spans="1:12" x14ac:dyDescent="0.25">
      <c r="A64" s="13"/>
      <c r="B64" s="12"/>
      <c r="C64" s="12"/>
      <c r="D64" s="12"/>
      <c r="E64" s="12"/>
      <c r="F64" s="13"/>
      <c r="G64" s="13"/>
      <c r="H64" s="12"/>
      <c r="I64" s="14" t="str">
        <f>IF($E64="","",IF($H64="","",IF($H64&lt;$E64,"prüfen",$H64-$E64)))</f>
        <v/>
      </c>
      <c r="J64" s="14" t="str">
        <f>IF($B64="","",IF($G64&lt;&gt;"","zurück",IF(AND($F64&lt;&gt;"",$F64&lt;TODAY()),"überfällig","offen")))</f>
        <v/>
      </c>
      <c r="K64" s="12"/>
      <c r="L64" s="14" t="str">
        <f>IF(AND($B64&lt;&gt;"",$G64=""),$B64,"")</f>
        <v/>
      </c>
    </row>
    <row r="65" spans="1:12" x14ac:dyDescent="0.25">
      <c r="A65" s="13"/>
      <c r="B65" s="12"/>
      <c r="C65" s="12"/>
      <c r="D65" s="12"/>
      <c r="E65" s="12"/>
      <c r="F65" s="13"/>
      <c r="G65" s="13"/>
      <c r="H65" s="12"/>
      <c r="I65" s="14" t="str">
        <f>IF($E65="","",IF($H65="","",IF($H65&lt;$E65,"prüfen",$H65-$E65)))</f>
        <v/>
      </c>
      <c r="J65" s="14" t="str">
        <f>IF($B65="","",IF($G65&lt;&gt;"","zurück",IF(AND($F65&lt;&gt;"",$F65&lt;TODAY()),"überfällig","offen")))</f>
        <v/>
      </c>
      <c r="K65" s="12"/>
      <c r="L65" s="14" t="str">
        <f>IF(AND($B65&lt;&gt;"",$G65=""),$B65,"")</f>
        <v/>
      </c>
    </row>
    <row r="66" spans="1:12" x14ac:dyDescent="0.25">
      <c r="A66" s="13"/>
      <c r="B66" s="12"/>
      <c r="C66" s="12"/>
      <c r="D66" s="12"/>
      <c r="E66" s="12"/>
      <c r="F66" s="13"/>
      <c r="G66" s="13"/>
      <c r="H66" s="12"/>
      <c r="I66" s="14" t="str">
        <f>IF($E66="","",IF($H66="","",IF($H66&lt;$E66,"prüfen",$H66-$E66)))</f>
        <v/>
      </c>
      <c r="J66" s="14" t="str">
        <f>IF($B66="","",IF($G66&lt;&gt;"","zurück",IF(AND($F66&lt;&gt;"",$F66&lt;TODAY()),"überfällig","offen")))</f>
        <v/>
      </c>
      <c r="K66" s="12"/>
      <c r="L66" s="14" t="str">
        <f>IF(AND($B66&lt;&gt;"",$G66=""),$B66,"")</f>
        <v/>
      </c>
    </row>
    <row r="67" spans="1:12" x14ac:dyDescent="0.25">
      <c r="A67" s="13"/>
      <c r="B67" s="12"/>
      <c r="C67" s="12"/>
      <c r="D67" s="12"/>
      <c r="E67" s="12"/>
      <c r="F67" s="13"/>
      <c r="G67" s="13"/>
      <c r="H67" s="12"/>
      <c r="I67" s="14" t="str">
        <f>IF($E67="","",IF($H67="","",IF($H67&lt;$E67,"prüfen",$H67-$E67)))</f>
        <v/>
      </c>
      <c r="J67" s="14" t="str">
        <f>IF($B67="","",IF($G67&lt;&gt;"","zurück",IF(AND($F67&lt;&gt;"",$F67&lt;TODAY()),"überfällig","offen")))</f>
        <v/>
      </c>
      <c r="K67" s="12"/>
      <c r="L67" s="14" t="str">
        <f>IF(AND($B67&lt;&gt;"",$G67=""),$B67,"")</f>
        <v/>
      </c>
    </row>
    <row r="68" spans="1:12" x14ac:dyDescent="0.25">
      <c r="A68" s="13"/>
      <c r="B68" s="12"/>
      <c r="C68" s="12"/>
      <c r="D68" s="12"/>
      <c r="E68" s="12"/>
      <c r="F68" s="13"/>
      <c r="G68" s="13"/>
      <c r="H68" s="12"/>
      <c r="I68" s="14" t="str">
        <f>IF($E68="","",IF($H68="","",IF($H68&lt;$E68,"prüfen",$H68-$E68)))</f>
        <v/>
      </c>
      <c r="J68" s="14" t="str">
        <f>IF($B68="","",IF($G68&lt;&gt;"","zurück",IF(AND($F68&lt;&gt;"",$F68&lt;TODAY()),"überfällig","offen")))</f>
        <v/>
      </c>
      <c r="K68" s="12"/>
      <c r="L68" s="14" t="str">
        <f>IF(AND($B68&lt;&gt;"",$G68=""),$B68,"")</f>
        <v/>
      </c>
    </row>
    <row r="69" spans="1:12" x14ac:dyDescent="0.25">
      <c r="A69" s="13"/>
      <c r="B69" s="12"/>
      <c r="C69" s="12"/>
      <c r="D69" s="12"/>
      <c r="E69" s="12"/>
      <c r="F69" s="13"/>
      <c r="G69" s="13"/>
      <c r="H69" s="12"/>
      <c r="I69" s="14" t="str">
        <f>IF($E69="","",IF($H69="","",IF($H69&lt;$E69,"prüfen",$H69-$E69)))</f>
        <v/>
      </c>
      <c r="J69" s="14" t="str">
        <f>IF($B69="","",IF($G69&lt;&gt;"","zurück",IF(AND($F69&lt;&gt;"",$F69&lt;TODAY()),"überfällig","offen")))</f>
        <v/>
      </c>
      <c r="K69" s="12"/>
      <c r="L69" s="14" t="str">
        <f>IF(AND($B69&lt;&gt;"",$G69=""),$B69,"")</f>
        <v/>
      </c>
    </row>
    <row r="70" spans="1:12" x14ac:dyDescent="0.25">
      <c r="A70" s="13"/>
      <c r="B70" s="12"/>
      <c r="C70" s="12"/>
      <c r="D70" s="12"/>
      <c r="E70" s="12"/>
      <c r="F70" s="13"/>
      <c r="G70" s="13"/>
      <c r="H70" s="12"/>
      <c r="I70" s="14" t="str">
        <f>IF($E70="","",IF($H70="","",IF($H70&lt;$E70,"prüfen",$H70-$E70)))</f>
        <v/>
      </c>
      <c r="J70" s="14" t="str">
        <f>IF($B70="","",IF($G70&lt;&gt;"","zurück",IF(AND($F70&lt;&gt;"",$F70&lt;TODAY()),"überfällig","offen")))</f>
        <v/>
      </c>
      <c r="K70" s="12"/>
      <c r="L70" s="14" t="str">
        <f>IF(AND($B70&lt;&gt;"",$G70=""),$B70,"")</f>
        <v/>
      </c>
    </row>
    <row r="71" spans="1:12" x14ac:dyDescent="0.25">
      <c r="A71" s="13"/>
      <c r="B71" s="12"/>
      <c r="C71" s="12"/>
      <c r="D71" s="12"/>
      <c r="E71" s="12"/>
      <c r="F71" s="13"/>
      <c r="G71" s="13"/>
      <c r="H71" s="12"/>
      <c r="I71" s="14" t="str">
        <f>IF($E71="","",IF($H71="","",IF($H71&lt;$E71,"prüfen",$H71-$E71)))</f>
        <v/>
      </c>
      <c r="J71" s="14" t="str">
        <f>IF($B71="","",IF($G71&lt;&gt;"","zurück",IF(AND($F71&lt;&gt;"",$F71&lt;TODAY()),"überfällig","offen")))</f>
        <v/>
      </c>
      <c r="K71" s="12"/>
      <c r="L71" s="14" t="str">
        <f>IF(AND($B71&lt;&gt;"",$G71=""),$B71,"")</f>
        <v/>
      </c>
    </row>
    <row r="72" spans="1:12" x14ac:dyDescent="0.25">
      <c r="A72" s="13"/>
      <c r="B72" s="12"/>
      <c r="C72" s="12"/>
      <c r="D72" s="12"/>
      <c r="E72" s="12"/>
      <c r="F72" s="13"/>
      <c r="G72" s="13"/>
      <c r="H72" s="12"/>
      <c r="I72" s="14" t="str">
        <f>IF($E72="","",IF($H72="","",IF($H72&lt;$E72,"prüfen",$H72-$E72)))</f>
        <v/>
      </c>
      <c r="J72" s="14" t="str">
        <f>IF($B72="","",IF($G72&lt;&gt;"","zurück",IF(AND($F72&lt;&gt;"",$F72&lt;TODAY()),"überfällig","offen")))</f>
        <v/>
      </c>
      <c r="K72" s="12"/>
      <c r="L72" s="14" t="str">
        <f>IF(AND($B72&lt;&gt;"",$G72=""),$B72,"")</f>
        <v/>
      </c>
    </row>
    <row r="73" spans="1:12" x14ac:dyDescent="0.25">
      <c r="A73" s="13"/>
      <c r="B73" s="12"/>
      <c r="C73" s="12"/>
      <c r="D73" s="12"/>
      <c r="E73" s="12"/>
      <c r="F73" s="13"/>
      <c r="G73" s="13"/>
      <c r="H73" s="12"/>
      <c r="I73" s="14" t="str">
        <f>IF($E73="","",IF($H73="","",IF($H73&lt;$E73,"prüfen",$H73-$E73)))</f>
        <v/>
      </c>
      <c r="J73" s="14" t="str">
        <f>IF($B73="","",IF($G73&lt;&gt;"","zurück",IF(AND($F73&lt;&gt;"",$F73&lt;TODAY()),"überfällig","offen")))</f>
        <v/>
      </c>
      <c r="K73" s="12"/>
      <c r="L73" s="14" t="str">
        <f>IF(AND($B73&lt;&gt;"",$G73=""),$B73,"")</f>
        <v/>
      </c>
    </row>
    <row r="74" spans="1:12" x14ac:dyDescent="0.25">
      <c r="A74" s="13"/>
      <c r="B74" s="12"/>
      <c r="C74" s="12"/>
      <c r="D74" s="12"/>
      <c r="E74" s="12"/>
      <c r="F74" s="13"/>
      <c r="G74" s="13"/>
      <c r="H74" s="12"/>
      <c r="I74" s="14" t="str">
        <f>IF($E74="","",IF($H74="","",IF($H74&lt;$E74,"prüfen",$H74-$E74)))</f>
        <v/>
      </c>
      <c r="J74" s="14" t="str">
        <f>IF($B74="","",IF($G74&lt;&gt;"","zurück",IF(AND($F74&lt;&gt;"",$F74&lt;TODAY()),"überfällig","offen")))</f>
        <v/>
      </c>
      <c r="K74" s="12"/>
      <c r="L74" s="14" t="str">
        <f>IF(AND($B74&lt;&gt;"",$G74=""),$B74,"")</f>
        <v/>
      </c>
    </row>
    <row r="75" spans="1:12" x14ac:dyDescent="0.25">
      <c r="A75" s="13"/>
      <c r="B75" s="12"/>
      <c r="C75" s="12"/>
      <c r="D75" s="12"/>
      <c r="E75" s="12"/>
      <c r="F75" s="13"/>
      <c r="G75" s="13"/>
      <c r="H75" s="12"/>
      <c r="I75" s="14" t="str">
        <f>IF($E75="","",IF($H75="","",IF($H75&lt;$E75,"prüfen",$H75-$E75)))</f>
        <v/>
      </c>
      <c r="J75" s="14" t="str">
        <f>IF($B75="","",IF($G75&lt;&gt;"","zurück",IF(AND($F75&lt;&gt;"",$F75&lt;TODAY()),"überfällig","offen")))</f>
        <v/>
      </c>
      <c r="K75" s="12"/>
      <c r="L75" s="14" t="str">
        <f>IF(AND($B75&lt;&gt;"",$G75=""),$B75,"")</f>
        <v/>
      </c>
    </row>
    <row r="76" spans="1:12" x14ac:dyDescent="0.25">
      <c r="A76" s="13"/>
      <c r="B76" s="12"/>
      <c r="C76" s="12"/>
      <c r="D76" s="12"/>
      <c r="E76" s="12"/>
      <c r="F76" s="13"/>
      <c r="G76" s="13"/>
      <c r="H76" s="12"/>
      <c r="I76" s="14" t="str">
        <f>IF($E76="","",IF($H76="","",IF($H76&lt;$E76,"prüfen",$H76-$E76)))</f>
        <v/>
      </c>
      <c r="J76" s="14" t="str">
        <f>IF($B76="","",IF($G76&lt;&gt;"","zurück",IF(AND($F76&lt;&gt;"",$F76&lt;TODAY()),"überfällig","offen")))</f>
        <v/>
      </c>
      <c r="K76" s="12"/>
      <c r="L76" s="14" t="str">
        <f>IF(AND($B76&lt;&gt;"",$G76=""),$B76,"")</f>
        <v/>
      </c>
    </row>
    <row r="77" spans="1:12" x14ac:dyDescent="0.25">
      <c r="A77" s="13"/>
      <c r="B77" s="12"/>
      <c r="C77" s="12"/>
      <c r="D77" s="12"/>
      <c r="E77" s="12"/>
      <c r="F77" s="13"/>
      <c r="G77" s="13"/>
      <c r="H77" s="12"/>
      <c r="I77" s="14" t="str">
        <f>IF($E77="","",IF($H77="","",IF($H77&lt;$E77,"prüfen",$H77-$E77)))</f>
        <v/>
      </c>
      <c r="J77" s="14" t="str">
        <f>IF($B77="","",IF($G77&lt;&gt;"","zurück",IF(AND($F77&lt;&gt;"",$F77&lt;TODAY()),"überfällig","offen")))</f>
        <v/>
      </c>
      <c r="K77" s="12"/>
      <c r="L77" s="14" t="str">
        <f>IF(AND($B77&lt;&gt;"",$G77=""),$B77,"")</f>
        <v/>
      </c>
    </row>
    <row r="78" spans="1:12" x14ac:dyDescent="0.25">
      <c r="A78" s="13"/>
      <c r="B78" s="12"/>
      <c r="C78" s="12"/>
      <c r="D78" s="12"/>
      <c r="E78" s="12"/>
      <c r="F78" s="13"/>
      <c r="G78" s="13"/>
      <c r="H78" s="12"/>
      <c r="I78" s="14" t="str">
        <f>IF($E78="","",IF($H78="","",IF($H78&lt;$E78,"prüfen",$H78-$E78)))</f>
        <v/>
      </c>
      <c r="J78" s="14" t="str">
        <f>IF($B78="","",IF($G78&lt;&gt;"","zurück",IF(AND($F78&lt;&gt;"",$F78&lt;TODAY()),"überfällig","offen")))</f>
        <v/>
      </c>
      <c r="K78" s="12"/>
      <c r="L78" s="14" t="str">
        <f>IF(AND($B78&lt;&gt;"",$G78=""),$B78,"")</f>
        <v/>
      </c>
    </row>
    <row r="79" spans="1:12" x14ac:dyDescent="0.25">
      <c r="A79" s="13"/>
      <c r="B79" s="12"/>
      <c r="C79" s="12"/>
      <c r="D79" s="12"/>
      <c r="E79" s="12"/>
      <c r="F79" s="13"/>
      <c r="G79" s="13"/>
      <c r="H79" s="12"/>
      <c r="I79" s="14" t="str">
        <f>IF($E79="","",IF($H79="","",IF($H79&lt;$E79,"prüfen",$H79-$E79)))</f>
        <v/>
      </c>
      <c r="J79" s="14" t="str">
        <f>IF($B79="","",IF($G79&lt;&gt;"","zurück",IF(AND($F79&lt;&gt;"",$F79&lt;TODAY()),"überfällig","offen")))</f>
        <v/>
      </c>
      <c r="K79" s="12"/>
      <c r="L79" s="14" t="str">
        <f>IF(AND($B79&lt;&gt;"",$G79=""),$B79,"")</f>
        <v/>
      </c>
    </row>
    <row r="80" spans="1:12" x14ac:dyDescent="0.25">
      <c r="A80" s="13"/>
      <c r="B80" s="12"/>
      <c r="C80" s="12"/>
      <c r="D80" s="12"/>
      <c r="E80" s="12"/>
      <c r="F80" s="13"/>
      <c r="G80" s="13"/>
      <c r="H80" s="12"/>
      <c r="I80" s="14" t="str">
        <f>IF($E80="","",IF($H80="","",IF($H80&lt;$E80,"prüfen",$H80-$E80)))</f>
        <v/>
      </c>
      <c r="J80" s="14" t="str">
        <f>IF($B80="","",IF($G80&lt;&gt;"","zurück",IF(AND($F80&lt;&gt;"",$F80&lt;TODAY()),"überfällig","offen")))</f>
        <v/>
      </c>
      <c r="K80" s="12"/>
      <c r="L80" s="14" t="str">
        <f>IF(AND($B80&lt;&gt;"",$G80=""),$B80,"")</f>
        <v/>
      </c>
    </row>
    <row r="81" spans="1:12" x14ac:dyDescent="0.25">
      <c r="A81" s="13"/>
      <c r="B81" s="12"/>
      <c r="C81" s="12"/>
      <c r="D81" s="12"/>
      <c r="E81" s="12"/>
      <c r="F81" s="13"/>
      <c r="G81" s="13"/>
      <c r="H81" s="12"/>
      <c r="I81" s="14" t="str">
        <f>IF($E81="","",IF($H81="","",IF($H81&lt;$E81,"prüfen",$H81-$E81)))</f>
        <v/>
      </c>
      <c r="J81" s="14" t="str">
        <f>IF($B81="","",IF($G81&lt;&gt;"","zurück",IF(AND($F81&lt;&gt;"",$F81&lt;TODAY()),"überfällig","offen")))</f>
        <v/>
      </c>
      <c r="K81" s="12"/>
      <c r="L81" s="14" t="str">
        <f>IF(AND($B81&lt;&gt;"",$G81=""),$B81,"")</f>
        <v/>
      </c>
    </row>
    <row r="82" spans="1:12" x14ac:dyDescent="0.25">
      <c r="A82" s="13"/>
      <c r="B82" s="12"/>
      <c r="C82" s="12"/>
      <c r="D82" s="12"/>
      <c r="E82" s="12"/>
      <c r="F82" s="13"/>
      <c r="G82" s="13"/>
      <c r="H82" s="12"/>
      <c r="I82" s="14" t="str">
        <f>IF($E82="","",IF($H82="","",IF($H82&lt;$E82,"prüfen",$H82-$E82)))</f>
        <v/>
      </c>
      <c r="J82" s="14" t="str">
        <f>IF($B82="","",IF($G82&lt;&gt;"","zurück",IF(AND($F82&lt;&gt;"",$F82&lt;TODAY()),"überfällig","offen")))</f>
        <v/>
      </c>
      <c r="K82" s="12"/>
      <c r="L82" s="14" t="str">
        <f>IF(AND($B82&lt;&gt;"",$G82=""),$B82,"")</f>
        <v/>
      </c>
    </row>
    <row r="83" spans="1:12" x14ac:dyDescent="0.25">
      <c r="A83" s="13"/>
      <c r="B83" s="12"/>
      <c r="C83" s="12"/>
      <c r="D83" s="12"/>
      <c r="E83" s="12"/>
      <c r="F83" s="13"/>
      <c r="G83" s="13"/>
      <c r="H83" s="12"/>
      <c r="I83" s="14" t="str">
        <f>IF($E83="","",IF($H83="","",IF($H83&lt;$E83,"prüfen",$H83-$E83)))</f>
        <v/>
      </c>
      <c r="J83" s="14" t="str">
        <f>IF($B83="","",IF($G83&lt;&gt;"","zurück",IF(AND($F83&lt;&gt;"",$F83&lt;TODAY()),"überfällig","offen")))</f>
        <v/>
      </c>
      <c r="K83" s="12"/>
      <c r="L83" s="14" t="str">
        <f>IF(AND($B83&lt;&gt;"",$G83=""),$B83,"")</f>
        <v/>
      </c>
    </row>
    <row r="84" spans="1:12" x14ac:dyDescent="0.25">
      <c r="A84" s="13"/>
      <c r="B84" s="12"/>
      <c r="C84" s="12"/>
      <c r="D84" s="12"/>
      <c r="E84" s="12"/>
      <c r="F84" s="13"/>
      <c r="G84" s="13"/>
      <c r="H84" s="12"/>
      <c r="I84" s="14" t="str">
        <f>IF($E84="","",IF($H84="","",IF($H84&lt;$E84,"prüfen",$H84-$E84)))</f>
        <v/>
      </c>
      <c r="J84" s="14" t="str">
        <f>IF($B84="","",IF($G84&lt;&gt;"","zurück",IF(AND($F84&lt;&gt;"",$F84&lt;TODAY()),"überfällig","offen")))</f>
        <v/>
      </c>
      <c r="K84" s="12"/>
      <c r="L84" s="14" t="str">
        <f>IF(AND($B84&lt;&gt;"",$G84=""),$B84,"")</f>
        <v/>
      </c>
    </row>
    <row r="85" spans="1:12" x14ac:dyDescent="0.25">
      <c r="A85" s="13"/>
      <c r="B85" s="12"/>
      <c r="C85" s="12"/>
      <c r="D85" s="12"/>
      <c r="E85" s="12"/>
      <c r="F85" s="13"/>
      <c r="G85" s="13"/>
      <c r="H85" s="12"/>
      <c r="I85" s="14" t="str">
        <f>IF($E85="","",IF($H85="","",IF($H85&lt;$E85,"prüfen",$H85-$E85)))</f>
        <v/>
      </c>
      <c r="J85" s="14" t="str">
        <f>IF($B85="","",IF($G85&lt;&gt;"","zurück",IF(AND($F85&lt;&gt;"",$F85&lt;TODAY()),"überfällig","offen")))</f>
        <v/>
      </c>
      <c r="K85" s="12"/>
      <c r="L85" s="14" t="str">
        <f>IF(AND($B85&lt;&gt;"",$G85=""),$B85,"")</f>
        <v/>
      </c>
    </row>
    <row r="86" spans="1:12" x14ac:dyDescent="0.25">
      <c r="A86" s="13"/>
      <c r="B86" s="12"/>
      <c r="C86" s="12"/>
      <c r="D86" s="12"/>
      <c r="E86" s="12"/>
      <c r="F86" s="13"/>
      <c r="G86" s="13"/>
      <c r="H86" s="12"/>
      <c r="I86" s="14" t="str">
        <f>IF($E86="","",IF($H86="","",IF($H86&lt;$E86,"prüfen",$H86-$E86)))</f>
        <v/>
      </c>
      <c r="J86" s="14" t="str">
        <f>IF($B86="","",IF($G86&lt;&gt;"","zurück",IF(AND($F86&lt;&gt;"",$F86&lt;TODAY()),"überfällig","offen")))</f>
        <v/>
      </c>
      <c r="K86" s="12"/>
      <c r="L86" s="14" t="str">
        <f>IF(AND($B86&lt;&gt;"",$G86=""),$B86,"")</f>
        <v/>
      </c>
    </row>
    <row r="87" spans="1:12" x14ac:dyDescent="0.25">
      <c r="A87" s="13"/>
      <c r="B87" s="12"/>
      <c r="C87" s="12"/>
      <c r="D87" s="12"/>
      <c r="E87" s="12"/>
      <c r="F87" s="13"/>
      <c r="G87" s="13"/>
      <c r="H87" s="12"/>
      <c r="I87" s="14" t="str">
        <f>IF($E87="","",IF($H87="","",IF($H87&lt;$E87,"prüfen",$H87-$E87)))</f>
        <v/>
      </c>
      <c r="J87" s="14" t="str">
        <f>IF($B87="","",IF($G87&lt;&gt;"","zurück",IF(AND($F87&lt;&gt;"",$F87&lt;TODAY()),"überfällig","offen")))</f>
        <v/>
      </c>
      <c r="K87" s="12"/>
      <c r="L87" s="14" t="str">
        <f>IF(AND($B87&lt;&gt;"",$G87=""),$B87,"")</f>
        <v/>
      </c>
    </row>
    <row r="88" spans="1:12" x14ac:dyDescent="0.25">
      <c r="A88" s="13"/>
      <c r="B88" s="12"/>
      <c r="C88" s="12"/>
      <c r="D88" s="12"/>
      <c r="E88" s="12"/>
      <c r="F88" s="13"/>
      <c r="G88" s="13"/>
      <c r="H88" s="12"/>
      <c r="I88" s="14" t="str">
        <f>IF($E88="","",IF($H88="","",IF($H88&lt;$E88,"prüfen",$H88-$E88)))</f>
        <v/>
      </c>
      <c r="J88" s="14" t="str">
        <f>IF($B88="","",IF($G88&lt;&gt;"","zurück",IF(AND($F88&lt;&gt;"",$F88&lt;TODAY()),"überfällig","offen")))</f>
        <v/>
      </c>
      <c r="K88" s="12"/>
      <c r="L88" s="14" t="str">
        <f>IF(AND($B88&lt;&gt;"",$G88=""),$B88,"")</f>
        <v/>
      </c>
    </row>
    <row r="89" spans="1:12" x14ac:dyDescent="0.25">
      <c r="A89" s="13"/>
      <c r="B89" s="12"/>
      <c r="C89" s="12"/>
      <c r="D89" s="12"/>
      <c r="E89" s="12"/>
      <c r="F89" s="13"/>
      <c r="G89" s="13"/>
      <c r="H89" s="12"/>
      <c r="I89" s="14" t="str">
        <f>IF($E89="","",IF($H89="","",IF($H89&lt;$E89,"prüfen",$H89-$E89)))</f>
        <v/>
      </c>
      <c r="J89" s="14" t="str">
        <f>IF($B89="","",IF($G89&lt;&gt;"","zurück",IF(AND($F89&lt;&gt;"",$F89&lt;TODAY()),"überfällig","offen")))</f>
        <v/>
      </c>
      <c r="K89" s="12"/>
      <c r="L89" s="14" t="str">
        <f>IF(AND($B89&lt;&gt;"",$G89=""),$B89,"")</f>
        <v/>
      </c>
    </row>
    <row r="90" spans="1:12" x14ac:dyDescent="0.25">
      <c r="A90" s="13"/>
      <c r="B90" s="12"/>
      <c r="C90" s="12"/>
      <c r="D90" s="12"/>
      <c r="E90" s="12"/>
      <c r="F90" s="13"/>
      <c r="G90" s="13"/>
      <c r="H90" s="12"/>
      <c r="I90" s="14" t="str">
        <f>IF($E90="","",IF($H90="","",IF($H90&lt;$E90,"prüfen",$H90-$E90)))</f>
        <v/>
      </c>
      <c r="J90" s="14" t="str">
        <f>IF($B90="","",IF($G90&lt;&gt;"","zurück",IF(AND($F90&lt;&gt;"",$F90&lt;TODAY()),"überfällig","offen")))</f>
        <v/>
      </c>
      <c r="K90" s="12"/>
      <c r="L90" s="14" t="str">
        <f>IF(AND($B90&lt;&gt;"",$G90=""),$B90,"")</f>
        <v/>
      </c>
    </row>
    <row r="91" spans="1:12" x14ac:dyDescent="0.25">
      <c r="A91" s="13"/>
      <c r="B91" s="12"/>
      <c r="C91" s="12"/>
      <c r="D91" s="12"/>
      <c r="E91" s="12"/>
      <c r="F91" s="13"/>
      <c r="G91" s="13"/>
      <c r="H91" s="12"/>
      <c r="I91" s="14" t="str">
        <f>IF($E91="","",IF($H91="","",IF($H91&lt;$E91,"prüfen",$H91-$E91)))</f>
        <v/>
      </c>
      <c r="J91" s="14" t="str">
        <f>IF($B91="","",IF($G91&lt;&gt;"","zurück",IF(AND($F91&lt;&gt;"",$F91&lt;TODAY()),"überfällig","offen")))</f>
        <v/>
      </c>
      <c r="K91" s="12"/>
      <c r="L91" s="14" t="str">
        <f>IF(AND($B91&lt;&gt;"",$G91=""),$B91,"")</f>
        <v/>
      </c>
    </row>
    <row r="92" spans="1:12" x14ac:dyDescent="0.25">
      <c r="A92" s="13"/>
      <c r="B92" s="12"/>
      <c r="C92" s="12"/>
      <c r="D92" s="12"/>
      <c r="E92" s="12"/>
      <c r="F92" s="13"/>
      <c r="G92" s="13"/>
      <c r="H92" s="12"/>
      <c r="I92" s="14" t="str">
        <f>IF($E92="","",IF($H92="","",IF($H92&lt;$E92,"prüfen",$H92-$E92)))</f>
        <v/>
      </c>
      <c r="J92" s="14" t="str">
        <f>IF($B92="","",IF($G92&lt;&gt;"","zurück",IF(AND($F92&lt;&gt;"",$F92&lt;TODAY()),"überfällig","offen")))</f>
        <v/>
      </c>
      <c r="K92" s="12"/>
      <c r="L92" s="14" t="str">
        <f>IF(AND($B92&lt;&gt;"",$G92=""),$B92,"")</f>
        <v/>
      </c>
    </row>
    <row r="93" spans="1:12" x14ac:dyDescent="0.25">
      <c r="A93" s="13"/>
      <c r="B93" s="12"/>
      <c r="C93" s="12"/>
      <c r="D93" s="12"/>
      <c r="E93" s="12"/>
      <c r="F93" s="13"/>
      <c r="G93" s="13"/>
      <c r="H93" s="12"/>
      <c r="I93" s="14" t="str">
        <f>IF($E93="","",IF($H93="","",IF($H93&lt;$E93,"prüfen",$H93-$E93)))</f>
        <v/>
      </c>
      <c r="J93" s="14" t="str">
        <f>IF($B93="","",IF($G93&lt;&gt;"","zurück",IF(AND($F93&lt;&gt;"",$F93&lt;TODAY()),"überfällig","offen")))</f>
        <v/>
      </c>
      <c r="K93" s="12"/>
      <c r="L93" s="14" t="str">
        <f>IF(AND($B93&lt;&gt;"",$G93=""),$B93,"")</f>
        <v/>
      </c>
    </row>
    <row r="94" spans="1:12" x14ac:dyDescent="0.25">
      <c r="A94" s="13"/>
      <c r="B94" s="12"/>
      <c r="C94" s="12"/>
      <c r="D94" s="12"/>
      <c r="E94" s="12"/>
      <c r="F94" s="13"/>
      <c r="G94" s="13"/>
      <c r="H94" s="12"/>
      <c r="I94" s="14" t="str">
        <f>IF($E94="","",IF($H94="","",IF($H94&lt;$E94,"prüfen",$H94-$E94)))</f>
        <v/>
      </c>
      <c r="J94" s="14" t="str">
        <f>IF($B94="","",IF($G94&lt;&gt;"","zurück",IF(AND($F94&lt;&gt;"",$F94&lt;TODAY()),"überfällig","offen")))</f>
        <v/>
      </c>
      <c r="K94" s="12"/>
      <c r="L94" s="14" t="str">
        <f>IF(AND($B94&lt;&gt;"",$G94=""),$B94,"")</f>
        <v/>
      </c>
    </row>
    <row r="95" spans="1:12" x14ac:dyDescent="0.25">
      <c r="A95" s="13"/>
      <c r="B95" s="12"/>
      <c r="C95" s="12"/>
      <c r="D95" s="12"/>
      <c r="E95" s="12"/>
      <c r="F95" s="13"/>
      <c r="G95" s="13"/>
      <c r="H95" s="12"/>
      <c r="I95" s="14" t="str">
        <f>IF($E95="","",IF($H95="","",IF($H95&lt;$E95,"prüfen",$H95-$E95)))</f>
        <v/>
      </c>
      <c r="J95" s="14" t="str">
        <f>IF($B95="","",IF($G95&lt;&gt;"","zurück",IF(AND($F95&lt;&gt;"",$F95&lt;TODAY()),"überfällig","offen")))</f>
        <v/>
      </c>
      <c r="K95" s="12"/>
      <c r="L95" s="14" t="str">
        <f>IF(AND($B95&lt;&gt;"",$G95=""),$B95,"")</f>
        <v/>
      </c>
    </row>
    <row r="96" spans="1:12" x14ac:dyDescent="0.25">
      <c r="A96" s="13"/>
      <c r="B96" s="12"/>
      <c r="C96" s="12"/>
      <c r="D96" s="12"/>
      <c r="E96" s="12"/>
      <c r="F96" s="13"/>
      <c r="G96" s="13"/>
      <c r="H96" s="12"/>
      <c r="I96" s="14" t="str">
        <f>IF($E96="","",IF($H96="","",IF($H96&lt;$E96,"prüfen",$H96-$E96)))</f>
        <v/>
      </c>
      <c r="J96" s="14" t="str">
        <f>IF($B96="","",IF($G96&lt;&gt;"","zurück",IF(AND($F96&lt;&gt;"",$F96&lt;TODAY()),"überfällig","offen")))</f>
        <v/>
      </c>
      <c r="K96" s="12"/>
      <c r="L96" s="14" t="str">
        <f>IF(AND($B96&lt;&gt;"",$G96=""),$B96,"")</f>
        <v/>
      </c>
    </row>
    <row r="97" spans="1:12" x14ac:dyDescent="0.25">
      <c r="A97" s="13"/>
      <c r="B97" s="12"/>
      <c r="C97" s="12"/>
      <c r="D97" s="12"/>
      <c r="E97" s="12"/>
      <c r="F97" s="13"/>
      <c r="G97" s="13"/>
      <c r="H97" s="12"/>
      <c r="I97" s="14" t="str">
        <f>IF($E97="","",IF($H97="","",IF($H97&lt;$E97,"prüfen",$H97-$E97)))</f>
        <v/>
      </c>
      <c r="J97" s="14" t="str">
        <f>IF($B97="","",IF($G97&lt;&gt;"","zurück",IF(AND($F97&lt;&gt;"",$F97&lt;TODAY()),"überfällig","offen")))</f>
        <v/>
      </c>
      <c r="K97" s="12"/>
      <c r="L97" s="14" t="str">
        <f>IF(AND($B97&lt;&gt;"",$G97=""),$B97,"")</f>
        <v/>
      </c>
    </row>
    <row r="98" spans="1:12" x14ac:dyDescent="0.25">
      <c r="A98" s="13"/>
      <c r="B98" s="12"/>
      <c r="C98" s="12"/>
      <c r="D98" s="12"/>
      <c r="E98" s="12"/>
      <c r="F98" s="13"/>
      <c r="G98" s="13"/>
      <c r="H98" s="12"/>
      <c r="I98" s="14" t="str">
        <f>IF($E98="","",IF($H98="","",IF($H98&lt;$E98,"prüfen",$H98-$E98)))</f>
        <v/>
      </c>
      <c r="J98" s="14" t="str">
        <f>IF($B98="","",IF($G98&lt;&gt;"","zurück",IF(AND($F98&lt;&gt;"",$F98&lt;TODAY()),"überfällig","offen")))</f>
        <v/>
      </c>
      <c r="K98" s="12"/>
      <c r="L98" s="14" t="str">
        <f>IF(AND($B98&lt;&gt;"",$G98=""),$B98,"")</f>
        <v/>
      </c>
    </row>
    <row r="99" spans="1:12" x14ac:dyDescent="0.25">
      <c r="A99" s="13"/>
      <c r="B99" s="12"/>
      <c r="C99" s="12"/>
      <c r="D99" s="12"/>
      <c r="E99" s="12"/>
      <c r="F99" s="13"/>
      <c r="G99" s="13"/>
      <c r="H99" s="12"/>
      <c r="I99" s="14" t="str">
        <f>IF($E99="","",IF($H99="","",IF($H99&lt;$E99,"prüfen",$H99-$E99)))</f>
        <v/>
      </c>
      <c r="J99" s="14" t="str">
        <f>IF($B99="","",IF($G99&lt;&gt;"","zurück",IF(AND($F99&lt;&gt;"",$F99&lt;TODAY()),"überfällig","offen")))</f>
        <v/>
      </c>
      <c r="K99" s="12"/>
      <c r="L99" s="14" t="str">
        <f>IF(AND($B99&lt;&gt;"",$G99=""),$B99,"")</f>
        <v/>
      </c>
    </row>
    <row r="100" spans="1:12" x14ac:dyDescent="0.25">
      <c r="A100" s="13"/>
      <c r="B100" s="12"/>
      <c r="C100" s="12"/>
      <c r="D100" s="12"/>
      <c r="E100" s="12"/>
      <c r="F100" s="13"/>
      <c r="G100" s="13"/>
      <c r="H100" s="12"/>
      <c r="I100" s="14" t="str">
        <f>IF($E100="","",IF($H100="","",IF($H100&lt;$E100,"prüfen",$H100-$E100)))</f>
        <v/>
      </c>
      <c r="J100" s="14" t="str">
        <f>IF($B100="","",IF($G100&lt;&gt;"","zurück",IF(AND($F100&lt;&gt;"",$F100&lt;TODAY()),"überfällig","offen")))</f>
        <v/>
      </c>
      <c r="K100" s="12"/>
      <c r="L100" s="14" t="str">
        <f>IF(AND($B100&lt;&gt;"",$G100=""),$B100,"")</f>
        <v/>
      </c>
    </row>
    <row r="101" spans="1:12" x14ac:dyDescent="0.25">
      <c r="A101" s="13"/>
      <c r="B101" s="12"/>
      <c r="C101" s="12"/>
      <c r="D101" s="12"/>
      <c r="E101" s="12"/>
      <c r="F101" s="13"/>
      <c r="G101" s="13"/>
      <c r="H101" s="12"/>
      <c r="I101" s="14" t="str">
        <f>IF($E101="","",IF($H101="","",IF($H101&lt;$E101,"prüfen",$H101-$E101)))</f>
        <v/>
      </c>
      <c r="J101" s="14" t="str">
        <f>IF($B101="","",IF($G101&lt;&gt;"","zurück",IF(AND($F101&lt;&gt;"",$F101&lt;TODAY()),"überfällig","offen")))</f>
        <v/>
      </c>
      <c r="K101" s="12"/>
      <c r="L101" s="14" t="str">
        <f>IF(AND($B101&lt;&gt;"",$G101=""),$B101,"")</f>
        <v/>
      </c>
    </row>
    <row r="102" spans="1:12" x14ac:dyDescent="0.25">
      <c r="A102" s="13"/>
      <c r="B102" s="12"/>
      <c r="C102" s="12"/>
      <c r="D102" s="12"/>
      <c r="E102" s="12"/>
      <c r="F102" s="13"/>
      <c r="G102" s="13"/>
      <c r="H102" s="12"/>
      <c r="I102" s="14" t="str">
        <f>IF($E102="","",IF($H102="","",IF($H102&lt;$E102,"prüfen",$H102-$E102)))</f>
        <v/>
      </c>
      <c r="J102" s="14" t="str">
        <f>IF($B102="","",IF($G102&lt;&gt;"","zurück",IF(AND($F102&lt;&gt;"",$F102&lt;TODAY()),"überfällig","offen")))</f>
        <v/>
      </c>
      <c r="K102" s="12"/>
      <c r="L102" s="14" t="str">
        <f>IF(AND($B102&lt;&gt;"",$G102=""),$B102,"")</f>
        <v/>
      </c>
    </row>
    <row r="103" spans="1:12" x14ac:dyDescent="0.25">
      <c r="A103" s="13"/>
      <c r="B103" s="12"/>
      <c r="C103" s="12"/>
      <c r="D103" s="12"/>
      <c r="E103" s="12"/>
      <c r="F103" s="13"/>
      <c r="G103" s="13"/>
      <c r="H103" s="12"/>
      <c r="I103" s="14" t="str">
        <f>IF($E103="","",IF($H103="","",IF($H103&lt;$E103,"prüfen",$H103-$E103)))</f>
        <v/>
      </c>
      <c r="J103" s="14" t="str">
        <f>IF($B103="","",IF($G103&lt;&gt;"","zurück",IF(AND($F103&lt;&gt;"",$F103&lt;TODAY()),"überfällig","offen")))</f>
        <v/>
      </c>
      <c r="K103" s="12"/>
      <c r="L103" s="14" t="str">
        <f>IF(AND($B103&lt;&gt;"",$G103=""),$B103,"")</f>
        <v/>
      </c>
    </row>
    <row r="104" spans="1:12" x14ac:dyDescent="0.25">
      <c r="A104" s="13"/>
      <c r="B104" s="12"/>
      <c r="C104" s="12"/>
      <c r="D104" s="12"/>
      <c r="E104" s="12"/>
      <c r="F104" s="13"/>
      <c r="G104" s="13"/>
      <c r="H104" s="12"/>
      <c r="I104" s="14" t="str">
        <f>IF($E104="","",IF($H104="","",IF($H104&lt;$E104,"prüfen",$H104-$E104)))</f>
        <v/>
      </c>
      <c r="J104" s="14" t="str">
        <f>IF($B104="","",IF($G104&lt;&gt;"","zurück",IF(AND($F104&lt;&gt;"",$F104&lt;TODAY()),"überfällig","offen")))</f>
        <v/>
      </c>
      <c r="K104" s="12"/>
      <c r="L104" s="14" t="str">
        <f>IF(AND($B104&lt;&gt;"",$G104=""),$B104,"")</f>
        <v/>
      </c>
    </row>
    <row r="105" spans="1:12" x14ac:dyDescent="0.25">
      <c r="A105" s="13"/>
      <c r="B105" s="12"/>
      <c r="C105" s="12"/>
      <c r="D105" s="12"/>
      <c r="E105" s="12"/>
      <c r="F105" s="13"/>
      <c r="G105" s="13"/>
      <c r="H105" s="12"/>
      <c r="I105" s="14" t="str">
        <f>IF($E105="","",IF($H105="","",IF($H105&lt;$E105,"prüfen",$H105-$E105)))</f>
        <v/>
      </c>
      <c r="J105" s="14" t="str">
        <f>IF($B105="","",IF($G105&lt;&gt;"","zurück",IF(AND($F105&lt;&gt;"",$F105&lt;TODAY()),"überfällig","offen")))</f>
        <v/>
      </c>
      <c r="K105" s="12"/>
      <c r="L105" s="14" t="str">
        <f>IF(AND($B105&lt;&gt;"",$G105=""),$B105,"")</f>
        <v/>
      </c>
    </row>
    <row r="106" spans="1:12" x14ac:dyDescent="0.25">
      <c r="A106" s="13"/>
      <c r="B106" s="12"/>
      <c r="C106" s="12"/>
      <c r="D106" s="12"/>
      <c r="E106" s="12"/>
      <c r="F106" s="13"/>
      <c r="G106" s="13"/>
      <c r="H106" s="12"/>
      <c r="I106" s="14" t="str">
        <f>IF($E106="","",IF($H106="","",IF($H106&lt;$E106,"prüfen",$H106-$E106)))</f>
        <v/>
      </c>
      <c r="J106" s="14" t="str">
        <f>IF($B106="","",IF($G106&lt;&gt;"","zurück",IF(AND($F106&lt;&gt;"",$F106&lt;TODAY()),"überfällig","offen")))</f>
        <v/>
      </c>
      <c r="K106" s="12"/>
      <c r="L106" s="14" t="str">
        <f>IF(AND($B106&lt;&gt;"",$G106=""),$B106,"")</f>
        <v/>
      </c>
    </row>
    <row r="107" spans="1:12" x14ac:dyDescent="0.25">
      <c r="A107" s="13"/>
      <c r="B107" s="12"/>
      <c r="C107" s="12"/>
      <c r="D107" s="12"/>
      <c r="E107" s="12"/>
      <c r="F107" s="13"/>
      <c r="G107" s="13"/>
      <c r="H107" s="12"/>
      <c r="I107" s="14" t="str">
        <f>IF($E107="","",IF($H107="","",IF($H107&lt;$E107,"prüfen",$H107-$E107)))</f>
        <v/>
      </c>
      <c r="J107" s="14" t="str">
        <f>IF($B107="","",IF($G107&lt;&gt;"","zurück",IF(AND($F107&lt;&gt;"",$F107&lt;TODAY()),"überfällig","offen")))</f>
        <v/>
      </c>
      <c r="K107" s="12"/>
      <c r="L107" s="14" t="str">
        <f>IF(AND($B107&lt;&gt;"",$G107=""),$B107,"")</f>
        <v/>
      </c>
    </row>
    <row r="108" spans="1:12" x14ac:dyDescent="0.25">
      <c r="A108" s="13"/>
      <c r="B108" s="12"/>
      <c r="C108" s="12"/>
      <c r="D108" s="12"/>
      <c r="E108" s="12"/>
      <c r="F108" s="13"/>
      <c r="G108" s="13"/>
      <c r="H108" s="12"/>
      <c r="I108" s="14" t="str">
        <f>IF($E108="","",IF($H108="","",IF($H108&lt;$E108,"prüfen",$H108-$E108)))</f>
        <v/>
      </c>
      <c r="J108" s="14" t="str">
        <f>IF($B108="","",IF($G108&lt;&gt;"","zurück",IF(AND($F108&lt;&gt;"",$F108&lt;TODAY()),"überfällig","offen")))</f>
        <v/>
      </c>
      <c r="K108" s="12"/>
      <c r="L108" s="14" t="str">
        <f>IF(AND($B108&lt;&gt;"",$G108=""),$B108,"")</f>
        <v/>
      </c>
    </row>
    <row r="109" spans="1:12" x14ac:dyDescent="0.25">
      <c r="A109" s="13"/>
      <c r="B109" s="12"/>
      <c r="C109" s="12"/>
      <c r="D109" s="12"/>
      <c r="E109" s="12"/>
      <c r="F109" s="13"/>
      <c r="G109" s="13"/>
      <c r="H109" s="12"/>
      <c r="I109" s="14" t="str">
        <f>IF($E109="","",IF($H109="","",IF($H109&lt;$E109,"prüfen",$H109-$E109)))</f>
        <v/>
      </c>
      <c r="J109" s="14" t="str">
        <f>IF($B109="","",IF($G109&lt;&gt;"","zurück",IF(AND($F109&lt;&gt;"",$F109&lt;TODAY()),"überfällig","offen")))</f>
        <v/>
      </c>
      <c r="K109" s="12"/>
      <c r="L109" s="14" t="str">
        <f>IF(AND($B109&lt;&gt;"",$G109=""),$B109,"")</f>
        <v/>
      </c>
    </row>
    <row r="110" spans="1:12" x14ac:dyDescent="0.25">
      <c r="A110" s="13"/>
      <c r="B110" s="12"/>
      <c r="C110" s="12"/>
      <c r="D110" s="12"/>
      <c r="E110" s="12"/>
      <c r="F110" s="13"/>
      <c r="G110" s="13"/>
      <c r="H110" s="12"/>
      <c r="I110" s="14" t="str">
        <f>IF($E110="","",IF($H110="","",IF($H110&lt;$E110,"prüfen",$H110-$E110)))</f>
        <v/>
      </c>
      <c r="J110" s="14" t="str">
        <f>IF($B110="","",IF($G110&lt;&gt;"","zurück",IF(AND($F110&lt;&gt;"",$F110&lt;TODAY()),"überfällig","offen")))</f>
        <v/>
      </c>
      <c r="K110" s="12"/>
      <c r="L110" s="14" t="str">
        <f>IF(AND($B110&lt;&gt;"",$G110=""),$B110,"")</f>
        <v/>
      </c>
    </row>
    <row r="111" spans="1:12" x14ac:dyDescent="0.25">
      <c r="A111" s="13"/>
      <c r="B111" s="12"/>
      <c r="C111" s="12"/>
      <c r="D111" s="12"/>
      <c r="E111" s="12"/>
      <c r="F111" s="13"/>
      <c r="G111" s="13"/>
      <c r="H111" s="12"/>
      <c r="I111" s="14" t="str">
        <f>IF($E111="","",IF($H111="","",IF($H111&lt;$E111,"prüfen",$H111-$E111)))</f>
        <v/>
      </c>
      <c r="J111" s="14" t="str">
        <f>IF($B111="","",IF($G111&lt;&gt;"","zurück",IF(AND($F111&lt;&gt;"",$F111&lt;TODAY()),"überfällig","offen")))</f>
        <v/>
      </c>
      <c r="K111" s="12"/>
      <c r="L111" s="14" t="str">
        <f>IF(AND($B111&lt;&gt;"",$G111=""),$B111,"")</f>
        <v/>
      </c>
    </row>
    <row r="112" spans="1:12" x14ac:dyDescent="0.25">
      <c r="A112" s="13"/>
      <c r="B112" s="12"/>
      <c r="C112" s="12"/>
      <c r="D112" s="12"/>
      <c r="E112" s="12"/>
      <c r="F112" s="13"/>
      <c r="G112" s="13"/>
      <c r="H112" s="12"/>
      <c r="I112" s="14" t="str">
        <f>IF($E112="","",IF($H112="","",IF($H112&lt;$E112,"prüfen",$H112-$E112)))</f>
        <v/>
      </c>
      <c r="J112" s="14" t="str">
        <f>IF($B112="","",IF($G112&lt;&gt;"","zurück",IF(AND($F112&lt;&gt;"",$F112&lt;TODAY()),"überfällig","offen")))</f>
        <v/>
      </c>
      <c r="K112" s="12"/>
      <c r="L112" s="14" t="str">
        <f>IF(AND($B112&lt;&gt;"",$G112=""),$B112,"")</f>
        <v/>
      </c>
    </row>
    <row r="113" spans="1:12" x14ac:dyDescent="0.25">
      <c r="A113" s="13"/>
      <c r="B113" s="12"/>
      <c r="C113" s="12"/>
      <c r="D113" s="12"/>
      <c r="E113" s="12"/>
      <c r="F113" s="13"/>
      <c r="G113" s="13"/>
      <c r="H113" s="12"/>
      <c r="I113" s="14" t="str">
        <f>IF($E113="","",IF($H113="","",IF($H113&lt;$E113,"prüfen",$H113-$E113)))</f>
        <v/>
      </c>
      <c r="J113" s="14" t="str">
        <f>IF($B113="","",IF($G113&lt;&gt;"","zurück",IF(AND($F113&lt;&gt;"",$F113&lt;TODAY()),"überfällig","offen")))</f>
        <v/>
      </c>
      <c r="K113" s="12"/>
      <c r="L113" s="14" t="str">
        <f>IF(AND($B113&lt;&gt;"",$G113=""),$B113,"")</f>
        <v/>
      </c>
    </row>
    <row r="114" spans="1:12" x14ac:dyDescent="0.25">
      <c r="A114" s="13"/>
      <c r="B114" s="12"/>
      <c r="C114" s="12"/>
      <c r="D114" s="12"/>
      <c r="E114" s="12"/>
      <c r="F114" s="13"/>
      <c r="G114" s="13"/>
      <c r="H114" s="12"/>
      <c r="I114" s="14" t="str">
        <f>IF($E114="","",IF($H114="","",IF($H114&lt;$E114,"prüfen",$H114-$E114)))</f>
        <v/>
      </c>
      <c r="J114" s="14" t="str">
        <f>IF($B114="","",IF($G114&lt;&gt;"","zurück",IF(AND($F114&lt;&gt;"",$F114&lt;TODAY()),"überfällig","offen")))</f>
        <v/>
      </c>
      <c r="K114" s="12"/>
      <c r="L114" s="14" t="str">
        <f>IF(AND($B114&lt;&gt;"",$G114=""),$B114,"")</f>
        <v/>
      </c>
    </row>
    <row r="115" spans="1:12" x14ac:dyDescent="0.25">
      <c r="A115" s="13"/>
      <c r="B115" s="12"/>
      <c r="C115" s="12"/>
      <c r="D115" s="12"/>
      <c r="E115" s="12"/>
      <c r="F115" s="13"/>
      <c r="G115" s="13"/>
      <c r="H115" s="12"/>
      <c r="I115" s="14" t="str">
        <f>IF($E115="","",IF($H115="","",IF($H115&lt;$E115,"prüfen",$H115-$E115)))</f>
        <v/>
      </c>
      <c r="J115" s="14" t="str">
        <f>IF($B115="","",IF($G115&lt;&gt;"","zurück",IF(AND($F115&lt;&gt;"",$F115&lt;TODAY()),"überfällig","offen")))</f>
        <v/>
      </c>
      <c r="K115" s="12"/>
      <c r="L115" s="14" t="str">
        <f>IF(AND($B115&lt;&gt;"",$G115=""),$B115,"")</f>
        <v/>
      </c>
    </row>
    <row r="116" spans="1:12" x14ac:dyDescent="0.25">
      <c r="A116" s="13"/>
      <c r="B116" s="12"/>
      <c r="C116" s="12"/>
      <c r="D116" s="12"/>
      <c r="E116" s="12"/>
      <c r="F116" s="13"/>
      <c r="G116" s="13"/>
      <c r="H116" s="12"/>
      <c r="I116" s="14" t="str">
        <f>IF($E116="","",IF($H116="","",IF($H116&lt;$E116,"prüfen",$H116-$E116)))</f>
        <v/>
      </c>
      <c r="J116" s="14" t="str">
        <f>IF($B116="","",IF($G116&lt;&gt;"","zurück",IF(AND($F116&lt;&gt;"",$F116&lt;TODAY()),"überfällig","offen")))</f>
        <v/>
      </c>
      <c r="K116" s="12"/>
      <c r="L116" s="14" t="str">
        <f>IF(AND($B116&lt;&gt;"",$G116=""),$B116,"")</f>
        <v/>
      </c>
    </row>
    <row r="117" spans="1:12" x14ac:dyDescent="0.25">
      <c r="A117" s="13"/>
      <c r="B117" s="12"/>
      <c r="C117" s="12"/>
      <c r="D117" s="12"/>
      <c r="E117" s="12"/>
      <c r="F117" s="13"/>
      <c r="G117" s="13"/>
      <c r="H117" s="12"/>
      <c r="I117" s="14" t="str">
        <f>IF($E117="","",IF($H117="","",IF($H117&lt;$E117,"prüfen",$H117-$E117)))</f>
        <v/>
      </c>
      <c r="J117" s="14" t="str">
        <f>IF($B117="","",IF($G117&lt;&gt;"","zurück",IF(AND($F117&lt;&gt;"",$F117&lt;TODAY()),"überfällig","offen")))</f>
        <v/>
      </c>
      <c r="K117" s="12"/>
      <c r="L117" s="14" t="str">
        <f>IF(AND($B117&lt;&gt;"",$G117=""),$B117,"")</f>
        <v/>
      </c>
    </row>
    <row r="118" spans="1:12" x14ac:dyDescent="0.25">
      <c r="A118" s="13"/>
      <c r="B118" s="12"/>
      <c r="C118" s="12"/>
      <c r="D118" s="12"/>
      <c r="E118" s="12"/>
      <c r="F118" s="13"/>
      <c r="G118" s="13"/>
      <c r="H118" s="12"/>
      <c r="I118" s="14" t="str">
        <f>IF($E118="","",IF($H118="","",IF($H118&lt;$E118,"prüfen",$H118-$E118)))</f>
        <v/>
      </c>
      <c r="J118" s="14" t="str">
        <f>IF($B118="","",IF($G118&lt;&gt;"","zurück",IF(AND($F118&lt;&gt;"",$F118&lt;TODAY()),"überfällig","offen")))</f>
        <v/>
      </c>
      <c r="K118" s="12"/>
      <c r="L118" s="14" t="str">
        <f>IF(AND($B118&lt;&gt;"",$G118=""),$B118,"")</f>
        <v/>
      </c>
    </row>
    <row r="119" spans="1:12" x14ac:dyDescent="0.25">
      <c r="A119" s="13"/>
      <c r="B119" s="12"/>
      <c r="C119" s="12"/>
      <c r="D119" s="12"/>
      <c r="E119" s="12"/>
      <c r="F119" s="13"/>
      <c r="G119" s="13"/>
      <c r="H119" s="12"/>
      <c r="I119" s="14" t="str">
        <f>IF($E119="","",IF($H119="","",IF($H119&lt;$E119,"prüfen",$H119-$E119)))</f>
        <v/>
      </c>
      <c r="J119" s="14" t="str">
        <f>IF($B119="","",IF($G119&lt;&gt;"","zurück",IF(AND($F119&lt;&gt;"",$F119&lt;TODAY()),"überfällig","offen")))</f>
        <v/>
      </c>
      <c r="K119" s="12"/>
      <c r="L119" s="14" t="str">
        <f>IF(AND($B119&lt;&gt;"",$G119=""),$B119,"")</f>
        <v/>
      </c>
    </row>
    <row r="120" spans="1:12" x14ac:dyDescent="0.25">
      <c r="A120" s="13"/>
      <c r="B120" s="12"/>
      <c r="C120" s="12"/>
      <c r="D120" s="12"/>
      <c r="E120" s="12"/>
      <c r="F120" s="13"/>
      <c r="G120" s="13"/>
      <c r="H120" s="12"/>
      <c r="I120" s="14" t="str">
        <f>IF($E120="","",IF($H120="","",IF($H120&lt;$E120,"prüfen",$H120-$E120)))</f>
        <v/>
      </c>
      <c r="J120" s="14" t="str">
        <f>IF($B120="","",IF($G120&lt;&gt;"","zurück",IF(AND($F120&lt;&gt;"",$F120&lt;TODAY()),"überfällig","offen")))</f>
        <v/>
      </c>
      <c r="K120" s="12"/>
      <c r="L120" s="14" t="str">
        <f>IF(AND($B120&lt;&gt;"",$G120=""),$B120,"")</f>
        <v/>
      </c>
    </row>
    <row r="121" spans="1:12" x14ac:dyDescent="0.25">
      <c r="A121" s="13"/>
      <c r="B121" s="12"/>
      <c r="C121" s="12"/>
      <c r="D121" s="12"/>
      <c r="E121" s="12"/>
      <c r="F121" s="13"/>
      <c r="G121" s="13"/>
      <c r="H121" s="12"/>
      <c r="I121" s="14" t="str">
        <f>IF($E121="","",IF($H121="","",IF($H121&lt;$E121,"prüfen",$H121-$E121)))</f>
        <v/>
      </c>
      <c r="J121" s="14" t="str">
        <f>IF($B121="","",IF($G121&lt;&gt;"","zurück",IF(AND($F121&lt;&gt;"",$F121&lt;TODAY()),"überfällig","offen")))</f>
        <v/>
      </c>
      <c r="K121" s="12"/>
      <c r="L121" s="14" t="str">
        <f>IF(AND($B121&lt;&gt;"",$G121=""),$B121,"")</f>
        <v/>
      </c>
    </row>
    <row r="122" spans="1:12" x14ac:dyDescent="0.25">
      <c r="A122" s="13"/>
      <c r="B122" s="12"/>
      <c r="C122" s="12"/>
      <c r="D122" s="12"/>
      <c r="E122" s="12"/>
      <c r="F122" s="13"/>
      <c r="G122" s="13"/>
      <c r="H122" s="12"/>
      <c r="I122" s="14" t="str">
        <f>IF($E122="","",IF($H122="","",IF($H122&lt;$E122,"prüfen",$H122-$E122)))</f>
        <v/>
      </c>
      <c r="J122" s="14" t="str">
        <f>IF($B122="","",IF($G122&lt;&gt;"","zurück",IF(AND($F122&lt;&gt;"",$F122&lt;TODAY()),"überfällig","offen")))</f>
        <v/>
      </c>
      <c r="K122" s="12"/>
      <c r="L122" s="14" t="str">
        <f>IF(AND($B122&lt;&gt;"",$G122=""),$B122,"")</f>
        <v/>
      </c>
    </row>
    <row r="123" spans="1:12" x14ac:dyDescent="0.25">
      <c r="A123" s="13"/>
      <c r="B123" s="12"/>
      <c r="C123" s="12"/>
      <c r="D123" s="12"/>
      <c r="E123" s="12"/>
      <c r="F123" s="13"/>
      <c r="G123" s="13"/>
      <c r="H123" s="12"/>
      <c r="I123" s="14" t="str">
        <f>IF($E123="","",IF($H123="","",IF($H123&lt;$E123,"prüfen",$H123-$E123)))</f>
        <v/>
      </c>
      <c r="J123" s="14" t="str">
        <f>IF($B123="","",IF($G123&lt;&gt;"","zurück",IF(AND($F123&lt;&gt;"",$F123&lt;TODAY()),"überfällig","offen")))</f>
        <v/>
      </c>
      <c r="K123" s="12"/>
      <c r="L123" s="14" t="str">
        <f>IF(AND($B123&lt;&gt;"",$G123=""),$B123,"")</f>
        <v/>
      </c>
    </row>
    <row r="124" spans="1:12" x14ac:dyDescent="0.25">
      <c r="A124" s="13"/>
      <c r="B124" s="12"/>
      <c r="C124" s="12"/>
      <c r="D124" s="12"/>
      <c r="E124" s="12"/>
      <c r="F124" s="13"/>
      <c r="G124" s="13"/>
      <c r="H124" s="12"/>
      <c r="I124" s="14" t="str">
        <f>IF($E124="","",IF($H124="","",IF($H124&lt;$E124,"prüfen",$H124-$E124)))</f>
        <v/>
      </c>
      <c r="J124" s="14" t="str">
        <f>IF($B124="","",IF($G124&lt;&gt;"","zurück",IF(AND($F124&lt;&gt;"",$F124&lt;TODAY()),"überfällig","offen")))</f>
        <v/>
      </c>
      <c r="K124" s="12"/>
      <c r="L124" s="14" t="str">
        <f>IF(AND($B124&lt;&gt;"",$G124=""),$B124,"")</f>
        <v/>
      </c>
    </row>
    <row r="125" spans="1:12" x14ac:dyDescent="0.25">
      <c r="A125" s="13"/>
      <c r="B125" s="12"/>
      <c r="C125" s="12"/>
      <c r="D125" s="12"/>
      <c r="E125" s="12"/>
      <c r="F125" s="13"/>
      <c r="G125" s="13"/>
      <c r="H125" s="12"/>
      <c r="I125" s="14" t="str">
        <f>IF($E125="","",IF($H125="","",IF($H125&lt;$E125,"prüfen",$H125-$E125)))</f>
        <v/>
      </c>
      <c r="J125" s="14" t="str">
        <f>IF($B125="","",IF($G125&lt;&gt;"","zurück",IF(AND($F125&lt;&gt;"",$F125&lt;TODAY()),"überfällig","offen")))</f>
        <v/>
      </c>
      <c r="K125" s="12"/>
      <c r="L125" s="14" t="str">
        <f>IF(AND($B125&lt;&gt;"",$G125=""),$B125,"")</f>
        <v/>
      </c>
    </row>
    <row r="126" spans="1:12" x14ac:dyDescent="0.25">
      <c r="A126" s="13"/>
      <c r="B126" s="12"/>
      <c r="C126" s="12"/>
      <c r="D126" s="12"/>
      <c r="E126" s="12"/>
      <c r="F126" s="13"/>
      <c r="G126" s="13"/>
      <c r="H126" s="12"/>
      <c r="I126" s="14" t="str">
        <f>IF($E126="","",IF($H126="","",IF($H126&lt;$E126,"prüfen",$H126-$E126)))</f>
        <v/>
      </c>
      <c r="J126" s="14" t="str">
        <f>IF($B126="","",IF($G126&lt;&gt;"","zurück",IF(AND($F126&lt;&gt;"",$F126&lt;TODAY()),"überfällig","offen")))</f>
        <v/>
      </c>
      <c r="K126" s="12"/>
      <c r="L126" s="14" t="str">
        <f>IF(AND($B126&lt;&gt;"",$G126=""),$B126,"")</f>
        <v/>
      </c>
    </row>
    <row r="127" spans="1:12" x14ac:dyDescent="0.25">
      <c r="A127" s="13"/>
      <c r="B127" s="12"/>
      <c r="C127" s="12"/>
      <c r="D127" s="12"/>
      <c r="E127" s="12"/>
      <c r="F127" s="13"/>
      <c r="G127" s="13"/>
      <c r="H127" s="12"/>
      <c r="I127" s="14" t="str">
        <f>IF($E127="","",IF($H127="","",IF($H127&lt;$E127,"prüfen",$H127-$E127)))</f>
        <v/>
      </c>
      <c r="J127" s="14" t="str">
        <f>IF($B127="","",IF($G127&lt;&gt;"","zurück",IF(AND($F127&lt;&gt;"",$F127&lt;TODAY()),"überfällig","offen")))</f>
        <v/>
      </c>
      <c r="K127" s="12"/>
      <c r="L127" s="14" t="str">
        <f>IF(AND($B127&lt;&gt;"",$G127=""),$B127,"")</f>
        <v/>
      </c>
    </row>
    <row r="128" spans="1:12" x14ac:dyDescent="0.25">
      <c r="A128" s="13"/>
      <c r="B128" s="12"/>
      <c r="C128" s="12"/>
      <c r="D128" s="12"/>
      <c r="E128" s="12"/>
      <c r="F128" s="13"/>
      <c r="G128" s="13"/>
      <c r="H128" s="12"/>
      <c r="I128" s="14" t="str">
        <f>IF($E128="","",IF($H128="","",IF($H128&lt;$E128,"prüfen",$H128-$E128)))</f>
        <v/>
      </c>
      <c r="J128" s="14" t="str">
        <f>IF($B128="","",IF($G128&lt;&gt;"","zurück",IF(AND($F128&lt;&gt;"",$F128&lt;TODAY()),"überfällig","offen")))</f>
        <v/>
      </c>
      <c r="K128" s="12"/>
      <c r="L128" s="14" t="str">
        <f>IF(AND($B128&lt;&gt;"",$G128=""),$B128,"")</f>
        <v/>
      </c>
    </row>
    <row r="129" spans="1:12" x14ac:dyDescent="0.25">
      <c r="A129" s="13"/>
      <c r="B129" s="12"/>
      <c r="C129" s="12"/>
      <c r="D129" s="12"/>
      <c r="E129" s="12"/>
      <c r="F129" s="13"/>
      <c r="G129" s="13"/>
      <c r="H129" s="12"/>
      <c r="I129" s="14" t="str">
        <f>IF($E129="","",IF($H129="","",IF($H129&lt;$E129,"prüfen",$H129-$E129)))</f>
        <v/>
      </c>
      <c r="J129" s="14" t="str">
        <f>IF($B129="","",IF($G129&lt;&gt;"","zurück",IF(AND($F129&lt;&gt;"",$F129&lt;TODAY()),"überfällig","offen")))</f>
        <v/>
      </c>
      <c r="K129" s="12"/>
      <c r="L129" s="14" t="str">
        <f>IF(AND($B129&lt;&gt;"",$G129=""),$B129,"")</f>
        <v/>
      </c>
    </row>
    <row r="130" spans="1:12" x14ac:dyDescent="0.25">
      <c r="A130" s="13"/>
      <c r="B130" s="12"/>
      <c r="C130" s="12"/>
      <c r="D130" s="12"/>
      <c r="E130" s="12"/>
      <c r="F130" s="13"/>
      <c r="G130" s="13"/>
      <c r="H130" s="12"/>
      <c r="I130" s="14" t="str">
        <f>IF($E130="","",IF($H130="","",IF($H130&lt;$E130,"prüfen",$H130-$E130)))</f>
        <v/>
      </c>
      <c r="J130" s="14" t="str">
        <f>IF($B130="","",IF($G130&lt;&gt;"","zurück",IF(AND($F130&lt;&gt;"",$F130&lt;TODAY()),"überfällig","offen")))</f>
        <v/>
      </c>
      <c r="K130" s="12"/>
      <c r="L130" s="14" t="str">
        <f>IF(AND($B130&lt;&gt;"",$G130=""),$B130,"")</f>
        <v/>
      </c>
    </row>
    <row r="131" spans="1:12" x14ac:dyDescent="0.25">
      <c r="A131" s="13"/>
      <c r="B131" s="12"/>
      <c r="C131" s="12"/>
      <c r="D131" s="12"/>
      <c r="E131" s="12"/>
      <c r="F131" s="13"/>
      <c r="G131" s="13"/>
      <c r="H131" s="12"/>
      <c r="I131" s="14" t="str">
        <f>IF($E131="","",IF($H131="","",IF($H131&lt;$E131,"prüfen",$H131-$E131)))</f>
        <v/>
      </c>
      <c r="J131" s="14" t="str">
        <f>IF($B131="","",IF($G131&lt;&gt;"","zurück",IF(AND($F131&lt;&gt;"",$F131&lt;TODAY()),"überfällig","offen")))</f>
        <v/>
      </c>
      <c r="K131" s="12"/>
      <c r="L131" s="14" t="str">
        <f>IF(AND($B131&lt;&gt;"",$G131=""),$B131,"")</f>
        <v/>
      </c>
    </row>
    <row r="132" spans="1:12" x14ac:dyDescent="0.25">
      <c r="A132" s="13"/>
      <c r="B132" s="12"/>
      <c r="C132" s="12"/>
      <c r="D132" s="12"/>
      <c r="E132" s="12"/>
      <c r="F132" s="13"/>
      <c r="G132" s="13"/>
      <c r="H132" s="12"/>
      <c r="I132" s="14" t="str">
        <f>IF($E132="","",IF($H132="","",IF($H132&lt;$E132,"prüfen",$H132-$E132)))</f>
        <v/>
      </c>
      <c r="J132" s="14" t="str">
        <f>IF($B132="","",IF($G132&lt;&gt;"","zurück",IF(AND($F132&lt;&gt;"",$F132&lt;TODAY()),"überfällig","offen")))</f>
        <v/>
      </c>
      <c r="K132" s="12"/>
      <c r="L132" s="14" t="str">
        <f>IF(AND($B132&lt;&gt;"",$G132=""),$B132,"")</f>
        <v/>
      </c>
    </row>
    <row r="133" spans="1:12" x14ac:dyDescent="0.25">
      <c r="A133" s="13"/>
      <c r="B133" s="12"/>
      <c r="C133" s="12"/>
      <c r="D133" s="12"/>
      <c r="E133" s="12"/>
      <c r="F133" s="13"/>
      <c r="G133" s="13"/>
      <c r="H133" s="12"/>
      <c r="I133" s="14" t="str">
        <f>IF($E133="","",IF($H133="","",IF($H133&lt;$E133,"prüfen",$H133-$E133)))</f>
        <v/>
      </c>
      <c r="J133" s="14" t="str">
        <f>IF($B133="","",IF($G133&lt;&gt;"","zurück",IF(AND($F133&lt;&gt;"",$F133&lt;TODAY()),"überfällig","offen")))</f>
        <v/>
      </c>
      <c r="K133" s="12"/>
      <c r="L133" s="14" t="str">
        <f>IF(AND($B133&lt;&gt;"",$G133=""),$B133,"")</f>
        <v/>
      </c>
    </row>
    <row r="134" spans="1:12" x14ac:dyDescent="0.25">
      <c r="A134" s="13"/>
      <c r="B134" s="12"/>
      <c r="C134" s="12"/>
      <c r="D134" s="12"/>
      <c r="E134" s="12"/>
      <c r="F134" s="13"/>
      <c r="G134" s="13"/>
      <c r="H134" s="12"/>
      <c r="I134" s="14" t="str">
        <f>IF($E134="","",IF($H134="","",IF($H134&lt;$E134,"prüfen",$H134-$E134)))</f>
        <v/>
      </c>
      <c r="J134" s="14" t="str">
        <f>IF($B134="","",IF($G134&lt;&gt;"","zurück",IF(AND($F134&lt;&gt;"",$F134&lt;TODAY()),"überfällig","offen")))</f>
        <v/>
      </c>
      <c r="K134" s="12"/>
      <c r="L134" s="14" t="str">
        <f>IF(AND($B134&lt;&gt;"",$G134=""),$B134,"")</f>
        <v/>
      </c>
    </row>
    <row r="135" spans="1:12" x14ac:dyDescent="0.25">
      <c r="A135" s="13"/>
      <c r="B135" s="12"/>
      <c r="C135" s="12"/>
      <c r="D135" s="12"/>
      <c r="E135" s="12"/>
      <c r="F135" s="13"/>
      <c r="G135" s="13"/>
      <c r="H135" s="12"/>
      <c r="I135" s="14" t="str">
        <f>IF($E135="","",IF($H135="","",IF($H135&lt;$E135,"prüfen",$H135-$E135)))</f>
        <v/>
      </c>
      <c r="J135" s="14" t="str">
        <f>IF($B135="","",IF($G135&lt;&gt;"","zurück",IF(AND($F135&lt;&gt;"",$F135&lt;TODAY()),"überfällig","offen")))</f>
        <v/>
      </c>
      <c r="K135" s="12"/>
      <c r="L135" s="14" t="str">
        <f>IF(AND($B135&lt;&gt;"",$G135=""),$B135,"")</f>
        <v/>
      </c>
    </row>
    <row r="136" spans="1:12" x14ac:dyDescent="0.25">
      <c r="A136" s="13"/>
      <c r="B136" s="12"/>
      <c r="C136" s="12"/>
      <c r="D136" s="12"/>
      <c r="E136" s="12"/>
      <c r="F136" s="13"/>
      <c r="G136" s="13"/>
      <c r="H136" s="12"/>
      <c r="I136" s="14" t="str">
        <f>IF($E136="","",IF($H136="","",IF($H136&lt;$E136,"prüfen",$H136-$E136)))</f>
        <v/>
      </c>
      <c r="J136" s="14" t="str">
        <f>IF($B136="","",IF($G136&lt;&gt;"","zurück",IF(AND($F136&lt;&gt;"",$F136&lt;TODAY()),"überfällig","offen")))</f>
        <v/>
      </c>
      <c r="K136" s="12"/>
      <c r="L136" s="14" t="str">
        <f>IF(AND($B136&lt;&gt;"",$G136=""),$B136,"")</f>
        <v/>
      </c>
    </row>
    <row r="137" spans="1:12" x14ac:dyDescent="0.25">
      <c r="A137" s="13"/>
      <c r="B137" s="12"/>
      <c r="C137" s="12"/>
      <c r="D137" s="12"/>
      <c r="E137" s="12"/>
      <c r="F137" s="13"/>
      <c r="G137" s="13"/>
      <c r="H137" s="12"/>
      <c r="I137" s="14" t="str">
        <f>IF($E137="","",IF($H137="","",IF($H137&lt;$E137,"prüfen",$H137-$E137)))</f>
        <v/>
      </c>
      <c r="J137" s="14" t="str">
        <f>IF($B137="","",IF($G137&lt;&gt;"","zurück",IF(AND($F137&lt;&gt;"",$F137&lt;TODAY()),"überfällig","offen")))</f>
        <v/>
      </c>
      <c r="K137" s="12"/>
      <c r="L137" s="14" t="str">
        <f>IF(AND($B137&lt;&gt;"",$G137=""),$B137,"")</f>
        <v/>
      </c>
    </row>
    <row r="138" spans="1:12" x14ac:dyDescent="0.25">
      <c r="A138" s="13"/>
      <c r="B138" s="12"/>
      <c r="C138" s="12"/>
      <c r="D138" s="12"/>
      <c r="E138" s="12"/>
      <c r="F138" s="13"/>
      <c r="G138" s="13"/>
      <c r="H138" s="12"/>
      <c r="I138" s="14" t="str">
        <f>IF($E138="","",IF($H138="","",IF($H138&lt;$E138,"prüfen",$H138-$E138)))</f>
        <v/>
      </c>
      <c r="J138" s="14" t="str">
        <f>IF($B138="","",IF($G138&lt;&gt;"","zurück",IF(AND($F138&lt;&gt;"",$F138&lt;TODAY()),"überfällig","offen")))</f>
        <v/>
      </c>
      <c r="K138" s="12"/>
      <c r="L138" s="14" t="str">
        <f>IF(AND($B138&lt;&gt;"",$G138=""),$B138,"")</f>
        <v/>
      </c>
    </row>
    <row r="139" spans="1:12" x14ac:dyDescent="0.25">
      <c r="A139" s="13"/>
      <c r="B139" s="12"/>
      <c r="C139" s="12"/>
      <c r="D139" s="12"/>
      <c r="E139" s="12"/>
      <c r="F139" s="13"/>
      <c r="G139" s="13"/>
      <c r="H139" s="12"/>
      <c r="I139" s="14" t="str">
        <f>IF($E139="","",IF($H139="","",IF($H139&lt;$E139,"prüfen",$H139-$E139)))</f>
        <v/>
      </c>
      <c r="J139" s="14" t="str">
        <f>IF($B139="","",IF($G139&lt;&gt;"","zurück",IF(AND($F139&lt;&gt;"",$F139&lt;TODAY()),"überfällig","offen")))</f>
        <v/>
      </c>
      <c r="K139" s="12"/>
      <c r="L139" s="14" t="str">
        <f>IF(AND($B139&lt;&gt;"",$G139=""),$B139,"")</f>
        <v/>
      </c>
    </row>
    <row r="140" spans="1:12" x14ac:dyDescent="0.25">
      <c r="A140" s="13"/>
      <c r="B140" s="12"/>
      <c r="C140" s="12"/>
      <c r="D140" s="12"/>
      <c r="E140" s="12"/>
      <c r="F140" s="13"/>
      <c r="G140" s="13"/>
      <c r="H140" s="12"/>
      <c r="I140" s="14" t="str">
        <f>IF($E140="","",IF($H140="","",IF($H140&lt;$E140,"prüfen",$H140-$E140)))</f>
        <v/>
      </c>
      <c r="J140" s="14" t="str">
        <f>IF($B140="","",IF($G140&lt;&gt;"","zurück",IF(AND($F140&lt;&gt;"",$F140&lt;TODAY()),"überfällig","offen")))</f>
        <v/>
      </c>
      <c r="K140" s="12"/>
      <c r="L140" s="14" t="str">
        <f>IF(AND($B140&lt;&gt;"",$G140=""),$B140,"")</f>
        <v/>
      </c>
    </row>
    <row r="141" spans="1:12" x14ac:dyDescent="0.25">
      <c r="A141" s="13"/>
      <c r="B141" s="12"/>
      <c r="C141" s="12"/>
      <c r="D141" s="12"/>
      <c r="E141" s="12"/>
      <c r="F141" s="13"/>
      <c r="G141" s="13"/>
      <c r="H141" s="12"/>
      <c r="I141" s="14" t="str">
        <f>IF($E141="","",IF($H141="","",IF($H141&lt;$E141,"prüfen",$H141-$E141)))</f>
        <v/>
      </c>
      <c r="J141" s="14" t="str">
        <f>IF($B141="","",IF($G141&lt;&gt;"","zurück",IF(AND($F141&lt;&gt;"",$F141&lt;TODAY()),"überfällig","offen")))</f>
        <v/>
      </c>
      <c r="K141" s="12"/>
      <c r="L141" s="14" t="str">
        <f>IF(AND($B141&lt;&gt;"",$G141=""),$B141,"")</f>
        <v/>
      </c>
    </row>
    <row r="142" spans="1:12" x14ac:dyDescent="0.25">
      <c r="A142" s="13"/>
      <c r="B142" s="12"/>
      <c r="C142" s="12"/>
      <c r="D142" s="12"/>
      <c r="E142" s="12"/>
      <c r="F142" s="13"/>
      <c r="G142" s="13"/>
      <c r="H142" s="12"/>
      <c r="I142" s="14" t="str">
        <f>IF($E142="","",IF($H142="","",IF($H142&lt;$E142,"prüfen",$H142-$E142)))</f>
        <v/>
      </c>
      <c r="J142" s="14" t="str">
        <f>IF($B142="","",IF($G142&lt;&gt;"","zurück",IF(AND($F142&lt;&gt;"",$F142&lt;TODAY()),"überfällig","offen")))</f>
        <v/>
      </c>
      <c r="K142" s="12"/>
      <c r="L142" s="14" t="str">
        <f>IF(AND($B142&lt;&gt;"",$G142=""),$B142,"")</f>
        <v/>
      </c>
    </row>
    <row r="143" spans="1:12" x14ac:dyDescent="0.25">
      <c r="A143" s="13"/>
      <c r="B143" s="12"/>
      <c r="C143" s="12"/>
      <c r="D143" s="12"/>
      <c r="E143" s="12"/>
      <c r="F143" s="13"/>
      <c r="G143" s="13"/>
      <c r="H143" s="12"/>
      <c r="I143" s="14" t="str">
        <f>IF($E143="","",IF($H143="","",IF($H143&lt;$E143,"prüfen",$H143-$E143)))</f>
        <v/>
      </c>
      <c r="J143" s="14" t="str">
        <f>IF($B143="","",IF($G143&lt;&gt;"","zurück",IF(AND($F143&lt;&gt;"",$F143&lt;TODAY()),"überfällig","offen")))</f>
        <v/>
      </c>
      <c r="K143" s="12"/>
      <c r="L143" s="14" t="str">
        <f>IF(AND($B143&lt;&gt;"",$G143=""),$B143,"")</f>
        <v/>
      </c>
    </row>
    <row r="144" spans="1:12" x14ac:dyDescent="0.25">
      <c r="A144" s="13"/>
      <c r="B144" s="12"/>
      <c r="C144" s="12"/>
      <c r="D144" s="12"/>
      <c r="E144" s="12"/>
      <c r="F144" s="13"/>
      <c r="G144" s="13"/>
      <c r="H144" s="12"/>
      <c r="I144" s="14" t="str">
        <f>IF($E144="","",IF($H144="","",IF($H144&lt;$E144,"prüfen",$H144-$E144)))</f>
        <v/>
      </c>
      <c r="J144" s="14" t="str">
        <f>IF($B144="","",IF($G144&lt;&gt;"","zurück",IF(AND($F144&lt;&gt;"",$F144&lt;TODAY()),"überfällig","offen")))</f>
        <v/>
      </c>
      <c r="K144" s="12"/>
      <c r="L144" s="14" t="str">
        <f>IF(AND($B144&lt;&gt;"",$G144=""),$B144,"")</f>
        <v/>
      </c>
    </row>
    <row r="145" spans="1:12" x14ac:dyDescent="0.25">
      <c r="A145" s="13"/>
      <c r="B145" s="12"/>
      <c r="C145" s="12"/>
      <c r="D145" s="12"/>
      <c r="E145" s="12"/>
      <c r="F145" s="13"/>
      <c r="G145" s="13"/>
      <c r="H145" s="12"/>
      <c r="I145" s="14" t="str">
        <f>IF($E145="","",IF($H145="","",IF($H145&lt;$E145,"prüfen",$H145-$E145)))</f>
        <v/>
      </c>
      <c r="J145" s="14" t="str">
        <f>IF($B145="","",IF($G145&lt;&gt;"","zurück",IF(AND($F145&lt;&gt;"",$F145&lt;TODAY()),"überfällig","offen")))</f>
        <v/>
      </c>
      <c r="K145" s="12"/>
      <c r="L145" s="14" t="str">
        <f>IF(AND($B145&lt;&gt;"",$G145=""),$B145,"")</f>
        <v/>
      </c>
    </row>
    <row r="146" spans="1:12" x14ac:dyDescent="0.25">
      <c r="A146" s="13"/>
      <c r="B146" s="12"/>
      <c r="C146" s="12"/>
      <c r="D146" s="12"/>
      <c r="E146" s="12"/>
      <c r="F146" s="13"/>
      <c r="G146" s="13"/>
      <c r="H146" s="12"/>
      <c r="I146" s="14" t="str">
        <f>IF($E146="","",IF($H146="","",IF($H146&lt;$E146,"prüfen",$H146-$E146)))</f>
        <v/>
      </c>
      <c r="J146" s="14" t="str">
        <f>IF($B146="","",IF($G146&lt;&gt;"","zurück",IF(AND($F146&lt;&gt;"",$F146&lt;TODAY()),"überfällig","offen")))</f>
        <v/>
      </c>
      <c r="K146" s="12"/>
      <c r="L146" s="14" t="str">
        <f>IF(AND($B146&lt;&gt;"",$G146=""),$B146,"")</f>
        <v/>
      </c>
    </row>
    <row r="147" spans="1:12" x14ac:dyDescent="0.25">
      <c r="A147" s="13"/>
      <c r="B147" s="12"/>
      <c r="C147" s="12"/>
      <c r="D147" s="12"/>
      <c r="E147" s="12"/>
      <c r="F147" s="13"/>
      <c r="G147" s="13"/>
      <c r="H147" s="12"/>
      <c r="I147" s="14" t="str">
        <f>IF($E147="","",IF($H147="","",IF($H147&lt;$E147,"prüfen",$H147-$E147)))</f>
        <v/>
      </c>
      <c r="J147" s="14" t="str">
        <f>IF($B147="","",IF($G147&lt;&gt;"","zurück",IF(AND($F147&lt;&gt;"",$F147&lt;TODAY()),"überfällig","offen")))</f>
        <v/>
      </c>
      <c r="K147" s="12"/>
      <c r="L147" s="14" t="str">
        <f>IF(AND($B147&lt;&gt;"",$G147=""),$B147,"")</f>
        <v/>
      </c>
    </row>
    <row r="148" spans="1:12" x14ac:dyDescent="0.25">
      <c r="A148" s="13"/>
      <c r="B148" s="12"/>
      <c r="C148" s="12"/>
      <c r="D148" s="12"/>
      <c r="E148" s="12"/>
      <c r="F148" s="13"/>
      <c r="G148" s="13"/>
      <c r="H148" s="12"/>
      <c r="I148" s="14" t="str">
        <f>IF($E148="","",IF($H148="","",IF($H148&lt;$E148,"prüfen",$H148-$E148)))</f>
        <v/>
      </c>
      <c r="J148" s="14" t="str">
        <f>IF($B148="","",IF($G148&lt;&gt;"","zurück",IF(AND($F148&lt;&gt;"",$F148&lt;TODAY()),"überfällig","offen")))</f>
        <v/>
      </c>
      <c r="K148" s="12"/>
      <c r="L148" s="14" t="str">
        <f>IF(AND($B148&lt;&gt;"",$G148=""),$B148,"")</f>
        <v/>
      </c>
    </row>
    <row r="149" spans="1:12" x14ac:dyDescent="0.25">
      <c r="A149" s="13"/>
      <c r="B149" s="12"/>
      <c r="C149" s="12"/>
      <c r="D149" s="12"/>
      <c r="E149" s="12"/>
      <c r="F149" s="13"/>
      <c r="G149" s="13"/>
      <c r="H149" s="12"/>
      <c r="I149" s="14" t="str">
        <f>IF($E149="","",IF($H149="","",IF($H149&lt;$E149,"prüfen",$H149-$E149)))</f>
        <v/>
      </c>
      <c r="J149" s="14" t="str">
        <f>IF($B149="","",IF($G149&lt;&gt;"","zurück",IF(AND($F149&lt;&gt;"",$F149&lt;TODAY()),"überfällig","offen")))</f>
        <v/>
      </c>
      <c r="K149" s="12"/>
      <c r="L149" s="14" t="str">
        <f>IF(AND($B149&lt;&gt;"",$G149=""),$B149,"")</f>
        <v/>
      </c>
    </row>
    <row r="150" spans="1:12" x14ac:dyDescent="0.25">
      <c r="A150" s="13"/>
      <c r="B150" s="12"/>
      <c r="C150" s="12"/>
      <c r="D150" s="12"/>
      <c r="E150" s="12"/>
      <c r="F150" s="13"/>
      <c r="G150" s="13"/>
      <c r="H150" s="12"/>
      <c r="I150" s="14" t="str">
        <f>IF($E150="","",IF($H150="","",IF($H150&lt;$E150,"prüfen",$H150-$E150)))</f>
        <v/>
      </c>
      <c r="J150" s="14" t="str">
        <f>IF($B150="","",IF($G150&lt;&gt;"","zurück",IF(AND($F150&lt;&gt;"",$F150&lt;TODAY()),"überfällig","offen")))</f>
        <v/>
      </c>
      <c r="K150" s="12"/>
      <c r="L150" s="14" t="str">
        <f>IF(AND($B150&lt;&gt;"",$G150=""),$B150,"")</f>
        <v/>
      </c>
    </row>
    <row r="151" spans="1:12" x14ac:dyDescent="0.25">
      <c r="A151" s="13"/>
      <c r="B151" s="12"/>
      <c r="C151" s="12"/>
      <c r="D151" s="12"/>
      <c r="E151" s="12"/>
      <c r="F151" s="13"/>
      <c r="G151" s="13"/>
      <c r="H151" s="12"/>
      <c r="I151" s="14" t="str">
        <f>IF($E151="","",IF($H151="","",IF($H151&lt;$E151,"prüfen",$H151-$E151)))</f>
        <v/>
      </c>
      <c r="J151" s="14" t="str">
        <f>IF($B151="","",IF($G151&lt;&gt;"","zurück",IF(AND($F151&lt;&gt;"",$F151&lt;TODAY()),"überfällig","offen")))</f>
        <v/>
      </c>
      <c r="K151" s="12"/>
      <c r="L151" s="14" t="str">
        <f>IF(AND($B151&lt;&gt;"",$G151=""),$B151,"")</f>
        <v/>
      </c>
    </row>
    <row r="152" spans="1:12" x14ac:dyDescent="0.25">
      <c r="A152" s="13"/>
      <c r="B152" s="12"/>
      <c r="C152" s="12"/>
      <c r="D152" s="12"/>
      <c r="E152" s="12"/>
      <c r="F152" s="13"/>
      <c r="G152" s="13"/>
      <c r="H152" s="12"/>
      <c r="I152" s="14" t="str">
        <f>IF($E152="","",IF($H152="","",IF($H152&lt;$E152,"prüfen",$H152-$E152)))</f>
        <v/>
      </c>
      <c r="J152" s="14" t="str">
        <f>IF($B152="","",IF($G152&lt;&gt;"","zurück",IF(AND($F152&lt;&gt;"",$F152&lt;TODAY()),"überfällig","offen")))</f>
        <v/>
      </c>
      <c r="K152" s="12"/>
      <c r="L152" s="14" t="str">
        <f>IF(AND($B152&lt;&gt;"",$G152=""),$B152,"")</f>
        <v/>
      </c>
    </row>
    <row r="153" spans="1:12" x14ac:dyDescent="0.25">
      <c r="A153" s="13"/>
      <c r="B153" s="12"/>
      <c r="C153" s="12"/>
      <c r="D153" s="12"/>
      <c r="E153" s="12"/>
      <c r="F153" s="13"/>
      <c r="G153" s="13"/>
      <c r="H153" s="12"/>
      <c r="I153" s="14" t="str">
        <f>IF($E153="","",IF($H153="","",IF($H153&lt;$E153,"prüfen",$H153-$E153)))</f>
        <v/>
      </c>
      <c r="J153" s="14" t="str">
        <f>IF($B153="","",IF($G153&lt;&gt;"","zurück",IF(AND($F153&lt;&gt;"",$F153&lt;TODAY()),"überfällig","offen")))</f>
        <v/>
      </c>
      <c r="K153" s="12"/>
      <c r="L153" s="14" t="str">
        <f>IF(AND($B153&lt;&gt;"",$G153=""),$B153,"")</f>
        <v/>
      </c>
    </row>
    <row r="154" spans="1:12" x14ac:dyDescent="0.25">
      <c r="A154" s="13"/>
      <c r="B154" s="12"/>
      <c r="C154" s="12"/>
      <c r="D154" s="12"/>
      <c r="E154" s="12"/>
      <c r="F154" s="13"/>
      <c r="G154" s="13"/>
      <c r="H154" s="12"/>
      <c r="I154" s="14" t="str">
        <f>IF($E154="","",IF($H154="","",IF($H154&lt;$E154,"prüfen",$H154-$E154)))</f>
        <v/>
      </c>
      <c r="J154" s="14" t="str">
        <f>IF($B154="","",IF($G154&lt;&gt;"","zurück",IF(AND($F154&lt;&gt;"",$F154&lt;TODAY()),"überfällig","offen")))</f>
        <v/>
      </c>
      <c r="K154" s="12"/>
      <c r="L154" s="14" t="str">
        <f>IF(AND($B154&lt;&gt;"",$G154=""),$B154,"")</f>
        <v/>
      </c>
    </row>
    <row r="155" spans="1:12" x14ac:dyDescent="0.25">
      <c r="A155" s="13"/>
      <c r="B155" s="12"/>
      <c r="C155" s="12"/>
      <c r="D155" s="12"/>
      <c r="E155" s="12"/>
      <c r="F155" s="13"/>
      <c r="G155" s="13"/>
      <c r="H155" s="12"/>
      <c r="I155" s="14" t="str">
        <f>IF($E155="","",IF($H155="","",IF($H155&lt;$E155,"prüfen",$H155-$E155)))</f>
        <v/>
      </c>
      <c r="J155" s="14" t="str">
        <f>IF($B155="","",IF($G155&lt;&gt;"","zurück",IF(AND($F155&lt;&gt;"",$F155&lt;TODAY()),"überfällig","offen")))</f>
        <v/>
      </c>
      <c r="K155" s="12"/>
      <c r="L155" s="14" t="str">
        <f>IF(AND($B155&lt;&gt;"",$G155=""),$B155,"")</f>
        <v/>
      </c>
    </row>
    <row r="156" spans="1:12" x14ac:dyDescent="0.25">
      <c r="A156" s="13"/>
      <c r="B156" s="12"/>
      <c r="C156" s="12"/>
      <c r="D156" s="12"/>
      <c r="E156" s="12"/>
      <c r="F156" s="13"/>
      <c r="G156" s="13"/>
      <c r="H156" s="12"/>
      <c r="I156" s="14" t="str">
        <f>IF($E156="","",IF($H156="","",IF($H156&lt;$E156,"prüfen",$H156-$E156)))</f>
        <v/>
      </c>
      <c r="J156" s="14" t="str">
        <f>IF($B156="","",IF($G156&lt;&gt;"","zurück",IF(AND($F156&lt;&gt;"",$F156&lt;TODAY()),"überfällig","offen")))</f>
        <v/>
      </c>
      <c r="K156" s="12"/>
      <c r="L156" s="14" t="str">
        <f>IF(AND($B156&lt;&gt;"",$G156=""),$B156,"")</f>
        <v/>
      </c>
    </row>
    <row r="157" spans="1:12" x14ac:dyDescent="0.25">
      <c r="A157" s="13"/>
      <c r="B157" s="12"/>
      <c r="C157" s="12"/>
      <c r="D157" s="12"/>
      <c r="E157" s="12"/>
      <c r="F157" s="13"/>
      <c r="G157" s="13"/>
      <c r="H157" s="12"/>
      <c r="I157" s="14" t="str">
        <f>IF($E157="","",IF($H157="","",IF($H157&lt;$E157,"prüfen",$H157-$E157)))</f>
        <v/>
      </c>
      <c r="J157" s="14" t="str">
        <f>IF($B157="","",IF($G157&lt;&gt;"","zurück",IF(AND($F157&lt;&gt;"",$F157&lt;TODAY()),"überfällig","offen")))</f>
        <v/>
      </c>
      <c r="K157" s="12"/>
      <c r="L157" s="14" t="str">
        <f>IF(AND($B157&lt;&gt;"",$G157=""),$B157,"")</f>
        <v/>
      </c>
    </row>
    <row r="158" spans="1:12" x14ac:dyDescent="0.25">
      <c r="A158" s="13"/>
      <c r="B158" s="12"/>
      <c r="C158" s="12"/>
      <c r="D158" s="12"/>
      <c r="E158" s="12"/>
      <c r="F158" s="13"/>
      <c r="G158" s="13"/>
      <c r="H158" s="12"/>
      <c r="I158" s="14" t="str">
        <f>IF($E158="","",IF($H158="","",IF($H158&lt;$E158,"prüfen",$H158-$E158)))</f>
        <v/>
      </c>
      <c r="J158" s="14" t="str">
        <f>IF($B158="","",IF($G158&lt;&gt;"","zurück",IF(AND($F158&lt;&gt;"",$F158&lt;TODAY()),"überfällig","offen")))</f>
        <v/>
      </c>
      <c r="K158" s="12"/>
      <c r="L158" s="14" t="str">
        <f>IF(AND($B158&lt;&gt;"",$G158=""),$B158,"")</f>
        <v/>
      </c>
    </row>
    <row r="159" spans="1:12" x14ac:dyDescent="0.25">
      <c r="A159" s="13"/>
      <c r="B159" s="12"/>
      <c r="C159" s="12"/>
      <c r="D159" s="12"/>
      <c r="E159" s="12"/>
      <c r="F159" s="13"/>
      <c r="G159" s="13"/>
      <c r="H159" s="12"/>
      <c r="I159" s="14" t="str">
        <f>IF($E159="","",IF($H159="","",IF($H159&lt;$E159,"prüfen",$H159-$E159)))</f>
        <v/>
      </c>
      <c r="J159" s="14" t="str">
        <f>IF($B159="","",IF($G159&lt;&gt;"","zurück",IF(AND($F159&lt;&gt;"",$F159&lt;TODAY()),"überfällig","offen")))</f>
        <v/>
      </c>
      <c r="K159" s="12"/>
      <c r="L159" s="14" t="str">
        <f>IF(AND($B159&lt;&gt;"",$G159=""),$B159,"")</f>
        <v/>
      </c>
    </row>
    <row r="160" spans="1:12" x14ac:dyDescent="0.25">
      <c r="A160" s="13"/>
      <c r="B160" s="12"/>
      <c r="C160" s="12"/>
      <c r="D160" s="12"/>
      <c r="E160" s="12"/>
      <c r="F160" s="13"/>
      <c r="G160" s="13"/>
      <c r="H160" s="12"/>
      <c r="I160" s="14" t="str">
        <f>IF($E160="","",IF($H160="","",IF($H160&lt;$E160,"prüfen",$H160-$E160)))</f>
        <v/>
      </c>
      <c r="J160" s="14" t="str">
        <f>IF($B160="","",IF($G160&lt;&gt;"","zurück",IF(AND($F160&lt;&gt;"",$F160&lt;TODAY()),"überfällig","offen")))</f>
        <v/>
      </c>
      <c r="K160" s="12"/>
      <c r="L160" s="14" t="str">
        <f>IF(AND($B160&lt;&gt;"",$G160=""),$B160,"")</f>
        <v/>
      </c>
    </row>
    <row r="161" spans="1:12" x14ac:dyDescent="0.25">
      <c r="A161" s="13"/>
      <c r="B161" s="12"/>
      <c r="C161" s="12"/>
      <c r="D161" s="12"/>
      <c r="E161" s="12"/>
      <c r="F161" s="13"/>
      <c r="G161" s="13"/>
      <c r="H161" s="12"/>
      <c r="I161" s="14" t="str">
        <f>IF($E161="","",IF($H161="","",IF($H161&lt;$E161,"prüfen",$H161-$E161)))</f>
        <v/>
      </c>
      <c r="J161" s="14" t="str">
        <f>IF($B161="","",IF($G161&lt;&gt;"","zurück",IF(AND($F161&lt;&gt;"",$F161&lt;TODAY()),"überfällig","offen")))</f>
        <v/>
      </c>
      <c r="K161" s="12"/>
      <c r="L161" s="14" t="str">
        <f>IF(AND($B161&lt;&gt;"",$G161=""),$B161,"")</f>
        <v/>
      </c>
    </row>
    <row r="162" spans="1:12" x14ac:dyDescent="0.25">
      <c r="A162" s="13"/>
      <c r="B162" s="12"/>
      <c r="C162" s="12"/>
      <c r="D162" s="12"/>
      <c r="E162" s="12"/>
      <c r="F162" s="13"/>
      <c r="G162" s="13"/>
      <c r="H162" s="12"/>
      <c r="I162" s="14" t="str">
        <f>IF($E162="","",IF($H162="","",IF($H162&lt;$E162,"prüfen",$H162-$E162)))</f>
        <v/>
      </c>
      <c r="J162" s="14" t="str">
        <f>IF($B162="","",IF($G162&lt;&gt;"","zurück",IF(AND($F162&lt;&gt;"",$F162&lt;TODAY()),"überfällig","offen")))</f>
        <v/>
      </c>
      <c r="K162" s="12"/>
      <c r="L162" s="14" t="str">
        <f>IF(AND($B162&lt;&gt;"",$G162=""),$B162,"")</f>
        <v/>
      </c>
    </row>
    <row r="163" spans="1:12" x14ac:dyDescent="0.25">
      <c r="A163" s="13"/>
      <c r="B163" s="12"/>
      <c r="C163" s="12"/>
      <c r="D163" s="12"/>
      <c r="E163" s="12"/>
      <c r="F163" s="13"/>
      <c r="G163" s="13"/>
      <c r="H163" s="12"/>
      <c r="I163" s="14" t="str">
        <f>IF($E163="","",IF($H163="","",IF($H163&lt;$E163,"prüfen",$H163-$E163)))</f>
        <v/>
      </c>
      <c r="J163" s="14" t="str">
        <f>IF($B163="","",IF($G163&lt;&gt;"","zurück",IF(AND($F163&lt;&gt;"",$F163&lt;TODAY()),"überfällig","offen")))</f>
        <v/>
      </c>
      <c r="K163" s="12"/>
      <c r="L163" s="14" t="str">
        <f>IF(AND($B163&lt;&gt;"",$G163=""),$B163,"")</f>
        <v/>
      </c>
    </row>
    <row r="164" spans="1:12" x14ac:dyDescent="0.25">
      <c r="A164" s="13"/>
      <c r="B164" s="12"/>
      <c r="C164" s="12"/>
      <c r="D164" s="12"/>
      <c r="E164" s="12"/>
      <c r="F164" s="13"/>
      <c r="G164" s="13"/>
      <c r="H164" s="12"/>
      <c r="I164" s="14" t="str">
        <f>IF($E164="","",IF($H164="","",IF($H164&lt;$E164,"prüfen",$H164-$E164)))</f>
        <v/>
      </c>
      <c r="J164" s="14" t="str">
        <f>IF($B164="","",IF($G164&lt;&gt;"","zurück",IF(AND($F164&lt;&gt;"",$F164&lt;TODAY()),"überfällig","offen")))</f>
        <v/>
      </c>
      <c r="K164" s="12"/>
      <c r="L164" s="14" t="str">
        <f>IF(AND($B164&lt;&gt;"",$G164=""),$B164,"")</f>
        <v/>
      </c>
    </row>
    <row r="165" spans="1:12" x14ac:dyDescent="0.25">
      <c r="A165" s="13"/>
      <c r="B165" s="12"/>
      <c r="C165" s="12"/>
      <c r="D165" s="12"/>
      <c r="E165" s="12"/>
      <c r="F165" s="13"/>
      <c r="G165" s="13"/>
      <c r="H165" s="12"/>
      <c r="I165" s="14" t="str">
        <f>IF($E165="","",IF($H165="","",IF($H165&lt;$E165,"prüfen",$H165-$E165)))</f>
        <v/>
      </c>
      <c r="J165" s="14" t="str">
        <f>IF($B165="","",IF($G165&lt;&gt;"","zurück",IF(AND($F165&lt;&gt;"",$F165&lt;TODAY()),"überfällig","offen")))</f>
        <v/>
      </c>
      <c r="K165" s="12"/>
      <c r="L165" s="14" t="str">
        <f>IF(AND($B165&lt;&gt;"",$G165=""),$B165,"")</f>
        <v/>
      </c>
    </row>
    <row r="166" spans="1:12" x14ac:dyDescent="0.25">
      <c r="A166" s="13"/>
      <c r="B166" s="12"/>
      <c r="C166" s="12"/>
      <c r="D166" s="12"/>
      <c r="E166" s="12"/>
      <c r="F166" s="13"/>
      <c r="G166" s="13"/>
      <c r="H166" s="12"/>
      <c r="I166" s="14" t="str">
        <f>IF($E166="","",IF($H166="","",IF($H166&lt;$E166,"prüfen",$H166-$E166)))</f>
        <v/>
      </c>
      <c r="J166" s="14" t="str">
        <f>IF($B166="","",IF($G166&lt;&gt;"","zurück",IF(AND($F166&lt;&gt;"",$F166&lt;TODAY()),"überfällig","offen")))</f>
        <v/>
      </c>
      <c r="K166" s="12"/>
      <c r="L166" s="14" t="str">
        <f>IF(AND($B166&lt;&gt;"",$G166=""),$B166,"")</f>
        <v/>
      </c>
    </row>
    <row r="167" spans="1:12" x14ac:dyDescent="0.25">
      <c r="A167" s="13"/>
      <c r="B167" s="12"/>
      <c r="C167" s="12"/>
      <c r="D167" s="12"/>
      <c r="E167" s="12"/>
      <c r="F167" s="13"/>
      <c r="G167" s="13"/>
      <c r="H167" s="12"/>
      <c r="I167" s="14" t="str">
        <f>IF($E167="","",IF($H167="","",IF($H167&lt;$E167,"prüfen",$H167-$E167)))</f>
        <v/>
      </c>
      <c r="J167" s="14" t="str">
        <f>IF($B167="","",IF($G167&lt;&gt;"","zurück",IF(AND($F167&lt;&gt;"",$F167&lt;TODAY()),"überfällig","offen")))</f>
        <v/>
      </c>
      <c r="K167" s="12"/>
      <c r="L167" s="14" t="str">
        <f>IF(AND($B167&lt;&gt;"",$G167=""),$B167,"")</f>
        <v/>
      </c>
    </row>
    <row r="168" spans="1:12" x14ac:dyDescent="0.25">
      <c r="A168" s="13"/>
      <c r="B168" s="12"/>
      <c r="C168" s="12"/>
      <c r="D168" s="12"/>
      <c r="E168" s="12"/>
      <c r="F168" s="13"/>
      <c r="G168" s="13"/>
      <c r="H168" s="12"/>
      <c r="I168" s="14" t="str">
        <f>IF($E168="","",IF($H168="","",IF($H168&lt;$E168,"prüfen",$H168-$E168)))</f>
        <v/>
      </c>
      <c r="J168" s="14" t="str">
        <f>IF($B168="","",IF($G168&lt;&gt;"","zurück",IF(AND($F168&lt;&gt;"",$F168&lt;TODAY()),"überfällig","offen")))</f>
        <v/>
      </c>
      <c r="K168" s="12"/>
      <c r="L168" s="14" t="str">
        <f>IF(AND($B168&lt;&gt;"",$G168=""),$B168,"")</f>
        <v/>
      </c>
    </row>
    <row r="169" spans="1:12" x14ac:dyDescent="0.25">
      <c r="A169" s="13"/>
      <c r="B169" s="12"/>
      <c r="C169" s="12"/>
      <c r="D169" s="12"/>
      <c r="E169" s="12"/>
      <c r="F169" s="13"/>
      <c r="G169" s="13"/>
      <c r="H169" s="12"/>
      <c r="I169" s="14" t="str">
        <f>IF($E169="","",IF($H169="","",IF($H169&lt;$E169,"prüfen",$H169-$E169)))</f>
        <v/>
      </c>
      <c r="J169" s="14" t="str">
        <f>IF($B169="","",IF($G169&lt;&gt;"","zurück",IF(AND($F169&lt;&gt;"",$F169&lt;TODAY()),"überfällig","offen")))</f>
        <v/>
      </c>
      <c r="K169" s="12"/>
      <c r="L169" s="14" t="str">
        <f>IF(AND($B169&lt;&gt;"",$G169=""),$B169,"")</f>
        <v/>
      </c>
    </row>
    <row r="170" spans="1:12" x14ac:dyDescent="0.25">
      <c r="A170" s="13"/>
      <c r="B170" s="12"/>
      <c r="C170" s="12"/>
      <c r="D170" s="12"/>
      <c r="E170" s="12"/>
      <c r="F170" s="13"/>
      <c r="G170" s="13"/>
      <c r="H170" s="12"/>
      <c r="I170" s="14" t="str">
        <f>IF($E170="","",IF($H170="","",IF($H170&lt;$E170,"prüfen",$H170-$E170)))</f>
        <v/>
      </c>
      <c r="J170" s="14" t="str">
        <f>IF($B170="","",IF($G170&lt;&gt;"","zurück",IF(AND($F170&lt;&gt;"",$F170&lt;TODAY()),"überfällig","offen")))</f>
        <v/>
      </c>
      <c r="K170" s="12"/>
      <c r="L170" s="14" t="str">
        <f>IF(AND($B170&lt;&gt;"",$G170=""),$B170,"")</f>
        <v/>
      </c>
    </row>
    <row r="171" spans="1:12" x14ac:dyDescent="0.25">
      <c r="A171" s="13"/>
      <c r="B171" s="12"/>
      <c r="C171" s="12"/>
      <c r="D171" s="12"/>
      <c r="E171" s="12"/>
      <c r="F171" s="13"/>
      <c r="G171" s="13"/>
      <c r="H171" s="12"/>
      <c r="I171" s="14" t="str">
        <f>IF($E171="","",IF($H171="","",IF($H171&lt;$E171,"prüfen",$H171-$E171)))</f>
        <v/>
      </c>
      <c r="J171" s="14" t="str">
        <f>IF($B171="","",IF($G171&lt;&gt;"","zurück",IF(AND($F171&lt;&gt;"",$F171&lt;TODAY()),"überfällig","offen")))</f>
        <v/>
      </c>
      <c r="K171" s="12"/>
      <c r="L171" s="14" t="str">
        <f>IF(AND($B171&lt;&gt;"",$G171=""),$B171,"")</f>
        <v/>
      </c>
    </row>
    <row r="172" spans="1:12" x14ac:dyDescent="0.25">
      <c r="A172" s="13"/>
      <c r="B172" s="12"/>
      <c r="C172" s="12"/>
      <c r="D172" s="12"/>
      <c r="E172" s="12"/>
      <c r="F172" s="13"/>
      <c r="G172" s="13"/>
      <c r="H172" s="12"/>
      <c r="I172" s="14" t="str">
        <f>IF($E172="","",IF($H172="","",IF($H172&lt;$E172,"prüfen",$H172-$E172)))</f>
        <v/>
      </c>
      <c r="J172" s="14" t="str">
        <f>IF($B172="","",IF($G172&lt;&gt;"","zurück",IF(AND($F172&lt;&gt;"",$F172&lt;TODAY()),"überfällig","offen")))</f>
        <v/>
      </c>
      <c r="K172" s="12"/>
      <c r="L172" s="14" t="str">
        <f>IF(AND($B172&lt;&gt;"",$G172=""),$B172,"")</f>
        <v/>
      </c>
    </row>
    <row r="173" spans="1:12" x14ac:dyDescent="0.25">
      <c r="A173" s="13"/>
      <c r="B173" s="12"/>
      <c r="C173" s="12"/>
      <c r="D173" s="12"/>
      <c r="E173" s="12"/>
      <c r="F173" s="13"/>
      <c r="G173" s="13"/>
      <c r="H173" s="12"/>
      <c r="I173" s="14" t="str">
        <f>IF($E173="","",IF($H173="","",IF($H173&lt;$E173,"prüfen",$H173-$E173)))</f>
        <v/>
      </c>
      <c r="J173" s="14" t="str">
        <f>IF($B173="","",IF($G173&lt;&gt;"","zurück",IF(AND($F173&lt;&gt;"",$F173&lt;TODAY()),"überfällig","offen")))</f>
        <v/>
      </c>
      <c r="K173" s="12"/>
      <c r="L173" s="14" t="str">
        <f>IF(AND($B173&lt;&gt;"",$G173=""),$B173,"")</f>
        <v/>
      </c>
    </row>
    <row r="174" spans="1:12" x14ac:dyDescent="0.25">
      <c r="A174" s="13"/>
      <c r="B174" s="12"/>
      <c r="C174" s="12"/>
      <c r="D174" s="12"/>
      <c r="E174" s="12"/>
      <c r="F174" s="13"/>
      <c r="G174" s="13"/>
      <c r="H174" s="12"/>
      <c r="I174" s="14" t="str">
        <f>IF($E174="","",IF($H174="","",IF($H174&lt;$E174,"prüfen",$H174-$E174)))</f>
        <v/>
      </c>
      <c r="J174" s="14" t="str">
        <f>IF($B174="","",IF($G174&lt;&gt;"","zurück",IF(AND($F174&lt;&gt;"",$F174&lt;TODAY()),"überfällig","offen")))</f>
        <v/>
      </c>
      <c r="K174" s="12"/>
      <c r="L174" s="14" t="str">
        <f>IF(AND($B174&lt;&gt;"",$G174=""),$B174,"")</f>
        <v/>
      </c>
    </row>
    <row r="175" spans="1:12" x14ac:dyDescent="0.25">
      <c r="A175" s="13"/>
      <c r="B175" s="12"/>
      <c r="C175" s="12"/>
      <c r="D175" s="12"/>
      <c r="E175" s="12"/>
      <c r="F175" s="13"/>
      <c r="G175" s="13"/>
      <c r="H175" s="12"/>
      <c r="I175" s="14" t="str">
        <f>IF($E175="","",IF($H175="","",IF($H175&lt;$E175,"prüfen",$H175-$E175)))</f>
        <v/>
      </c>
      <c r="J175" s="14" t="str">
        <f>IF($B175="","",IF($G175&lt;&gt;"","zurück",IF(AND($F175&lt;&gt;"",$F175&lt;TODAY()),"überfällig","offen")))</f>
        <v/>
      </c>
      <c r="K175" s="12"/>
      <c r="L175" s="14" t="str">
        <f>IF(AND($B175&lt;&gt;"",$G175=""),$B175,"")</f>
        <v/>
      </c>
    </row>
    <row r="176" spans="1:12" x14ac:dyDescent="0.25">
      <c r="A176" s="13"/>
      <c r="B176" s="12"/>
      <c r="C176" s="12"/>
      <c r="D176" s="12"/>
      <c r="E176" s="12"/>
      <c r="F176" s="13"/>
      <c r="G176" s="13"/>
      <c r="H176" s="12"/>
      <c r="I176" s="14" t="str">
        <f>IF($E176="","",IF($H176="","",IF($H176&lt;$E176,"prüfen",$H176-$E176)))</f>
        <v/>
      </c>
      <c r="J176" s="14" t="str">
        <f>IF($B176="","",IF($G176&lt;&gt;"","zurück",IF(AND($F176&lt;&gt;"",$F176&lt;TODAY()),"überfällig","offen")))</f>
        <v/>
      </c>
      <c r="K176" s="12"/>
      <c r="L176" s="14" t="str">
        <f>IF(AND($B176&lt;&gt;"",$G176=""),$B176,"")</f>
        <v/>
      </c>
    </row>
    <row r="177" spans="1:12" x14ac:dyDescent="0.25">
      <c r="A177" s="13"/>
      <c r="B177" s="12"/>
      <c r="C177" s="12"/>
      <c r="D177" s="12"/>
      <c r="E177" s="12"/>
      <c r="F177" s="13"/>
      <c r="G177" s="13"/>
      <c r="H177" s="12"/>
      <c r="I177" s="14" t="str">
        <f>IF($E177="","",IF($H177="","",IF($H177&lt;$E177,"prüfen",$H177-$E177)))</f>
        <v/>
      </c>
      <c r="J177" s="14" t="str">
        <f>IF($B177="","",IF($G177&lt;&gt;"","zurück",IF(AND($F177&lt;&gt;"",$F177&lt;TODAY()),"überfällig","offen")))</f>
        <v/>
      </c>
      <c r="K177" s="12"/>
      <c r="L177" s="14" t="str">
        <f>IF(AND($B177&lt;&gt;"",$G177=""),$B177,"")</f>
        <v/>
      </c>
    </row>
    <row r="178" spans="1:12" x14ac:dyDescent="0.25">
      <c r="A178" s="13"/>
      <c r="B178" s="12"/>
      <c r="C178" s="12"/>
      <c r="D178" s="12"/>
      <c r="E178" s="12"/>
      <c r="F178" s="13"/>
      <c r="G178" s="13"/>
      <c r="H178" s="12"/>
      <c r="I178" s="14" t="str">
        <f>IF($E178="","",IF($H178="","",IF($H178&lt;$E178,"prüfen",$H178-$E178)))</f>
        <v/>
      </c>
      <c r="J178" s="14" t="str">
        <f>IF($B178="","",IF($G178&lt;&gt;"","zurück",IF(AND($F178&lt;&gt;"",$F178&lt;TODAY()),"überfällig","offen")))</f>
        <v/>
      </c>
      <c r="K178" s="12"/>
      <c r="L178" s="14" t="str">
        <f>IF(AND($B178&lt;&gt;"",$G178=""),$B178,"")</f>
        <v/>
      </c>
    </row>
    <row r="179" spans="1:12" x14ac:dyDescent="0.25">
      <c r="A179" s="13"/>
      <c r="B179" s="12"/>
      <c r="C179" s="12"/>
      <c r="D179" s="12"/>
      <c r="E179" s="12"/>
      <c r="F179" s="13"/>
      <c r="G179" s="13"/>
      <c r="H179" s="12"/>
      <c r="I179" s="14" t="str">
        <f>IF($E179="","",IF($H179="","",IF($H179&lt;$E179,"prüfen",$H179-$E179)))</f>
        <v/>
      </c>
      <c r="J179" s="14" t="str">
        <f>IF($B179="","",IF($G179&lt;&gt;"","zurück",IF(AND($F179&lt;&gt;"",$F179&lt;TODAY()),"überfällig","offen")))</f>
        <v/>
      </c>
      <c r="K179" s="12"/>
      <c r="L179" s="14" t="str">
        <f>IF(AND($B179&lt;&gt;"",$G179=""),$B179,"")</f>
        <v/>
      </c>
    </row>
    <row r="180" spans="1:12" x14ac:dyDescent="0.25">
      <c r="A180" s="13"/>
      <c r="B180" s="12"/>
      <c r="C180" s="12"/>
      <c r="D180" s="12"/>
      <c r="E180" s="12"/>
      <c r="F180" s="13"/>
      <c r="G180" s="13"/>
      <c r="H180" s="12"/>
      <c r="I180" s="14" t="str">
        <f>IF($E180="","",IF($H180="","",IF($H180&lt;$E180,"prüfen",$H180-$E180)))</f>
        <v/>
      </c>
      <c r="J180" s="14" t="str">
        <f>IF($B180="","",IF($G180&lt;&gt;"","zurück",IF(AND($F180&lt;&gt;"",$F180&lt;TODAY()),"überfällig","offen")))</f>
        <v/>
      </c>
      <c r="K180" s="12"/>
      <c r="L180" s="14" t="str">
        <f>IF(AND($B180&lt;&gt;"",$G180=""),$B180,"")</f>
        <v/>
      </c>
    </row>
    <row r="181" spans="1:12" x14ac:dyDescent="0.25">
      <c r="A181" s="13"/>
      <c r="B181" s="12"/>
      <c r="C181" s="12"/>
      <c r="D181" s="12"/>
      <c r="E181" s="12"/>
      <c r="F181" s="13"/>
      <c r="G181" s="13"/>
      <c r="H181" s="12"/>
      <c r="I181" s="14" t="str">
        <f>IF($E181="","",IF($H181="","",IF($H181&lt;$E181,"prüfen",$H181-$E181)))</f>
        <v/>
      </c>
      <c r="J181" s="14" t="str">
        <f>IF($B181="","",IF($G181&lt;&gt;"","zurück",IF(AND($F181&lt;&gt;"",$F181&lt;TODAY()),"überfällig","offen")))</f>
        <v/>
      </c>
      <c r="K181" s="12"/>
      <c r="L181" s="14" t="str">
        <f>IF(AND($B181&lt;&gt;"",$G181=""),$B181,"")</f>
        <v/>
      </c>
    </row>
    <row r="182" spans="1:12" x14ac:dyDescent="0.25">
      <c r="A182" s="13"/>
      <c r="B182" s="12"/>
      <c r="C182" s="12"/>
      <c r="D182" s="12"/>
      <c r="E182" s="12"/>
      <c r="F182" s="13"/>
      <c r="G182" s="13"/>
      <c r="H182" s="12"/>
      <c r="I182" s="14" t="str">
        <f>IF($E182="","",IF($H182="","",IF($H182&lt;$E182,"prüfen",$H182-$E182)))</f>
        <v/>
      </c>
      <c r="J182" s="14" t="str">
        <f>IF($B182="","",IF($G182&lt;&gt;"","zurück",IF(AND($F182&lt;&gt;"",$F182&lt;TODAY()),"überfällig","offen")))</f>
        <v/>
      </c>
      <c r="K182" s="12"/>
      <c r="L182" s="14" t="str">
        <f>IF(AND($B182&lt;&gt;"",$G182=""),$B182,"")</f>
        <v/>
      </c>
    </row>
    <row r="183" spans="1:12" x14ac:dyDescent="0.25">
      <c r="A183" s="13"/>
      <c r="B183" s="12"/>
      <c r="C183" s="12"/>
      <c r="D183" s="12"/>
      <c r="E183" s="12"/>
      <c r="F183" s="13"/>
      <c r="G183" s="13"/>
      <c r="H183" s="12"/>
      <c r="I183" s="14" t="str">
        <f>IF($E183="","",IF($H183="","",IF($H183&lt;$E183,"prüfen",$H183-$E183)))</f>
        <v/>
      </c>
      <c r="J183" s="14" t="str">
        <f>IF($B183="","",IF($G183&lt;&gt;"","zurück",IF(AND($F183&lt;&gt;"",$F183&lt;TODAY()),"überfällig","offen")))</f>
        <v/>
      </c>
      <c r="K183" s="12"/>
      <c r="L183" s="14" t="str">
        <f>IF(AND($B183&lt;&gt;"",$G183=""),$B183,"")</f>
        <v/>
      </c>
    </row>
    <row r="184" spans="1:12" x14ac:dyDescent="0.25">
      <c r="A184" s="13"/>
      <c r="B184" s="12"/>
      <c r="C184" s="12"/>
      <c r="D184" s="12"/>
      <c r="E184" s="12"/>
      <c r="F184" s="13"/>
      <c r="G184" s="13"/>
      <c r="H184" s="12"/>
      <c r="I184" s="14" t="str">
        <f>IF($E184="","",IF($H184="","",IF($H184&lt;$E184,"prüfen",$H184-$E184)))</f>
        <v/>
      </c>
      <c r="J184" s="14" t="str">
        <f>IF($B184="","",IF($G184&lt;&gt;"","zurück",IF(AND($F184&lt;&gt;"",$F184&lt;TODAY()),"überfällig","offen")))</f>
        <v/>
      </c>
      <c r="K184" s="12"/>
      <c r="L184" s="14" t="str">
        <f>IF(AND($B184&lt;&gt;"",$G184=""),$B184,"")</f>
        <v/>
      </c>
    </row>
    <row r="185" spans="1:12" x14ac:dyDescent="0.25">
      <c r="A185" s="13"/>
      <c r="B185" s="12"/>
      <c r="C185" s="12"/>
      <c r="D185" s="12"/>
      <c r="E185" s="12"/>
      <c r="F185" s="13"/>
      <c r="G185" s="13"/>
      <c r="H185" s="12"/>
      <c r="I185" s="14" t="str">
        <f>IF($E185="","",IF($H185="","",IF($H185&lt;$E185,"prüfen",$H185-$E185)))</f>
        <v/>
      </c>
      <c r="J185" s="14" t="str">
        <f>IF($B185="","",IF($G185&lt;&gt;"","zurück",IF(AND($F185&lt;&gt;"",$F185&lt;TODAY()),"überfällig","offen")))</f>
        <v/>
      </c>
      <c r="K185" s="12"/>
      <c r="L185" s="14" t="str">
        <f>IF(AND($B185&lt;&gt;"",$G185=""),$B185,"")</f>
        <v/>
      </c>
    </row>
    <row r="186" spans="1:12" x14ac:dyDescent="0.25">
      <c r="A186" s="13"/>
      <c r="B186" s="12"/>
      <c r="C186" s="12"/>
      <c r="D186" s="12"/>
      <c r="E186" s="12"/>
      <c r="F186" s="13"/>
      <c r="G186" s="13"/>
      <c r="H186" s="12"/>
      <c r="I186" s="14" t="str">
        <f>IF($E186="","",IF($H186="","",IF($H186&lt;$E186,"prüfen",$H186-$E186)))</f>
        <v/>
      </c>
      <c r="J186" s="14" t="str">
        <f>IF($B186="","",IF($G186&lt;&gt;"","zurück",IF(AND($F186&lt;&gt;"",$F186&lt;TODAY()),"überfällig","offen")))</f>
        <v/>
      </c>
      <c r="K186" s="12"/>
      <c r="L186" s="14" t="str">
        <f>IF(AND($B186&lt;&gt;"",$G186=""),$B186,"")</f>
        <v/>
      </c>
    </row>
    <row r="187" spans="1:12" x14ac:dyDescent="0.25">
      <c r="A187" s="13"/>
      <c r="B187" s="12"/>
      <c r="C187" s="12"/>
      <c r="D187" s="12"/>
      <c r="E187" s="12"/>
      <c r="F187" s="13"/>
      <c r="G187" s="13"/>
      <c r="H187" s="12"/>
      <c r="I187" s="14" t="str">
        <f>IF($E187="","",IF($H187="","",IF($H187&lt;$E187,"prüfen",$H187-$E187)))</f>
        <v/>
      </c>
      <c r="J187" s="14" t="str">
        <f>IF($B187="","",IF($G187&lt;&gt;"","zurück",IF(AND($F187&lt;&gt;"",$F187&lt;TODAY()),"überfällig","offen")))</f>
        <v/>
      </c>
      <c r="K187" s="12"/>
      <c r="L187" s="14" t="str">
        <f>IF(AND($B187&lt;&gt;"",$G187=""),$B187,"")</f>
        <v/>
      </c>
    </row>
    <row r="188" spans="1:12" x14ac:dyDescent="0.25">
      <c r="A188" s="13"/>
      <c r="B188" s="12"/>
      <c r="C188" s="12"/>
      <c r="D188" s="12"/>
      <c r="E188" s="12"/>
      <c r="F188" s="13"/>
      <c r="G188" s="13"/>
      <c r="H188" s="12"/>
      <c r="I188" s="14" t="str">
        <f>IF($E188="","",IF($H188="","",IF($H188&lt;$E188,"prüfen",$H188-$E188)))</f>
        <v/>
      </c>
      <c r="J188" s="14" t="str">
        <f>IF($B188="","",IF($G188&lt;&gt;"","zurück",IF(AND($F188&lt;&gt;"",$F188&lt;TODAY()),"überfällig","offen")))</f>
        <v/>
      </c>
      <c r="K188" s="12"/>
      <c r="L188" s="14" t="str">
        <f>IF(AND($B188&lt;&gt;"",$G188=""),$B188,"")</f>
        <v/>
      </c>
    </row>
    <row r="189" spans="1:12" x14ac:dyDescent="0.25">
      <c r="A189" s="13"/>
      <c r="B189" s="12"/>
      <c r="C189" s="12"/>
      <c r="D189" s="12"/>
      <c r="E189" s="12"/>
      <c r="F189" s="13"/>
      <c r="G189" s="13"/>
      <c r="H189" s="12"/>
      <c r="I189" s="14" t="str">
        <f>IF($E189="","",IF($H189="","",IF($H189&lt;$E189,"prüfen",$H189-$E189)))</f>
        <v/>
      </c>
      <c r="J189" s="14" t="str">
        <f>IF($B189="","",IF($G189&lt;&gt;"","zurück",IF(AND($F189&lt;&gt;"",$F189&lt;TODAY()),"überfällig","offen")))</f>
        <v/>
      </c>
      <c r="K189" s="12"/>
      <c r="L189" s="14" t="str">
        <f>IF(AND($B189&lt;&gt;"",$G189=""),$B189,"")</f>
        <v/>
      </c>
    </row>
    <row r="190" spans="1:12" x14ac:dyDescent="0.25">
      <c r="A190" s="13"/>
      <c r="B190" s="12"/>
      <c r="C190" s="12"/>
      <c r="D190" s="12"/>
      <c r="E190" s="12"/>
      <c r="F190" s="13"/>
      <c r="G190" s="13"/>
      <c r="H190" s="12"/>
      <c r="I190" s="14" t="str">
        <f>IF($E190="","",IF($H190="","",IF($H190&lt;$E190,"prüfen",$H190-$E190)))</f>
        <v/>
      </c>
      <c r="J190" s="14" t="str">
        <f>IF($B190="","",IF($G190&lt;&gt;"","zurück",IF(AND($F190&lt;&gt;"",$F190&lt;TODAY()),"überfällig","offen")))</f>
        <v/>
      </c>
      <c r="K190" s="12"/>
      <c r="L190" s="14" t="str">
        <f>IF(AND($B190&lt;&gt;"",$G190=""),$B190,"")</f>
        <v/>
      </c>
    </row>
    <row r="191" spans="1:12" x14ac:dyDescent="0.25">
      <c r="A191" s="13"/>
      <c r="B191" s="12"/>
      <c r="C191" s="12"/>
      <c r="D191" s="12"/>
      <c r="E191" s="12"/>
      <c r="F191" s="13"/>
      <c r="G191" s="13"/>
      <c r="H191" s="12"/>
      <c r="I191" s="14" t="str">
        <f>IF($E191="","",IF($H191="","",IF($H191&lt;$E191,"prüfen",$H191-$E191)))</f>
        <v/>
      </c>
      <c r="J191" s="14" t="str">
        <f>IF($B191="","",IF($G191&lt;&gt;"","zurück",IF(AND($F191&lt;&gt;"",$F191&lt;TODAY()),"überfällig","offen")))</f>
        <v/>
      </c>
      <c r="K191" s="12"/>
      <c r="L191" s="14" t="str">
        <f>IF(AND($B191&lt;&gt;"",$G191=""),$B191,"")</f>
        <v/>
      </c>
    </row>
    <row r="192" spans="1:12" x14ac:dyDescent="0.25">
      <c r="A192" s="13"/>
      <c r="B192" s="12"/>
      <c r="C192" s="12"/>
      <c r="D192" s="12"/>
      <c r="E192" s="12"/>
      <c r="F192" s="13"/>
      <c r="G192" s="13"/>
      <c r="H192" s="12"/>
      <c r="I192" s="14" t="str">
        <f>IF($E192="","",IF($H192="","",IF($H192&lt;$E192,"prüfen",$H192-$E192)))</f>
        <v/>
      </c>
      <c r="J192" s="14" t="str">
        <f>IF($B192="","",IF($G192&lt;&gt;"","zurück",IF(AND($F192&lt;&gt;"",$F192&lt;TODAY()),"überfällig","offen")))</f>
        <v/>
      </c>
      <c r="K192" s="12"/>
      <c r="L192" s="14" t="str">
        <f>IF(AND($B192&lt;&gt;"",$G192=""),$B192,"")</f>
        <v/>
      </c>
    </row>
    <row r="193" spans="1:12" x14ac:dyDescent="0.25">
      <c r="A193" s="13"/>
      <c r="B193" s="12"/>
      <c r="C193" s="12"/>
      <c r="D193" s="12"/>
      <c r="E193" s="12"/>
      <c r="F193" s="13"/>
      <c r="G193" s="13"/>
      <c r="H193" s="12"/>
      <c r="I193" s="14" t="str">
        <f>IF($E193="","",IF($H193="","",IF($H193&lt;$E193,"prüfen",$H193-$E193)))</f>
        <v/>
      </c>
      <c r="J193" s="14" t="str">
        <f>IF($B193="","",IF($G193&lt;&gt;"","zurück",IF(AND($F193&lt;&gt;"",$F193&lt;TODAY()),"überfällig","offen")))</f>
        <v/>
      </c>
      <c r="K193" s="12"/>
      <c r="L193" s="14" t="str">
        <f>IF(AND($B193&lt;&gt;"",$G193=""),$B193,"")</f>
        <v/>
      </c>
    </row>
    <row r="194" spans="1:12" x14ac:dyDescent="0.25">
      <c r="A194" s="13"/>
      <c r="B194" s="12"/>
      <c r="C194" s="12"/>
      <c r="D194" s="12"/>
      <c r="E194" s="12"/>
      <c r="F194" s="13"/>
      <c r="G194" s="13"/>
      <c r="H194" s="12"/>
      <c r="I194" s="14" t="str">
        <f>IF($E194="","",IF($H194="","",IF($H194&lt;$E194,"prüfen",$H194-$E194)))</f>
        <v/>
      </c>
      <c r="J194" s="14" t="str">
        <f>IF($B194="","",IF($G194&lt;&gt;"","zurück",IF(AND($F194&lt;&gt;"",$F194&lt;TODAY()),"überfällig","offen")))</f>
        <v/>
      </c>
      <c r="K194" s="12"/>
      <c r="L194" s="14" t="str">
        <f>IF(AND($B194&lt;&gt;"",$G194=""),$B194,"")</f>
        <v/>
      </c>
    </row>
    <row r="195" spans="1:12" x14ac:dyDescent="0.25">
      <c r="A195" s="13"/>
      <c r="B195" s="12"/>
      <c r="C195" s="12"/>
      <c r="D195" s="12"/>
      <c r="E195" s="12"/>
      <c r="F195" s="13"/>
      <c r="G195" s="13"/>
      <c r="H195" s="12"/>
      <c r="I195" s="14" t="str">
        <f>IF($E195="","",IF($H195="","",IF($H195&lt;$E195,"prüfen",$H195-$E195)))</f>
        <v/>
      </c>
      <c r="J195" s="14" t="str">
        <f>IF($B195="","",IF($G195&lt;&gt;"","zurück",IF(AND($F195&lt;&gt;"",$F195&lt;TODAY()),"überfällig","offen")))</f>
        <v/>
      </c>
      <c r="K195" s="12"/>
      <c r="L195" s="14" t="str">
        <f>IF(AND($B195&lt;&gt;"",$G195=""),$B195,"")</f>
        <v/>
      </c>
    </row>
    <row r="196" spans="1:12" x14ac:dyDescent="0.25">
      <c r="A196" s="13"/>
      <c r="B196" s="12"/>
      <c r="C196" s="12"/>
      <c r="D196" s="12"/>
      <c r="E196" s="12"/>
      <c r="F196" s="13"/>
      <c r="G196" s="13"/>
      <c r="H196" s="12"/>
      <c r="I196" s="14" t="str">
        <f>IF($E196="","",IF($H196="","",IF($H196&lt;$E196,"prüfen",$H196-$E196)))</f>
        <v/>
      </c>
      <c r="J196" s="14" t="str">
        <f>IF($B196="","",IF($G196&lt;&gt;"","zurück",IF(AND($F196&lt;&gt;"",$F196&lt;TODAY()),"überfällig","offen")))</f>
        <v/>
      </c>
      <c r="K196" s="12"/>
      <c r="L196" s="14" t="str">
        <f>IF(AND($B196&lt;&gt;"",$G196=""),$B196,"")</f>
        <v/>
      </c>
    </row>
    <row r="197" spans="1:12" x14ac:dyDescent="0.25">
      <c r="A197" s="13"/>
      <c r="B197" s="12"/>
      <c r="C197" s="12"/>
      <c r="D197" s="12"/>
      <c r="E197" s="12"/>
      <c r="F197" s="13"/>
      <c r="G197" s="13"/>
      <c r="H197" s="12"/>
      <c r="I197" s="14" t="str">
        <f>IF($E197="","",IF($H197="","",IF($H197&lt;$E197,"prüfen",$H197-$E197)))</f>
        <v/>
      </c>
      <c r="J197" s="14" t="str">
        <f>IF($B197="","",IF($G197&lt;&gt;"","zurück",IF(AND($F197&lt;&gt;"",$F197&lt;TODAY()),"überfällig","offen")))</f>
        <v/>
      </c>
      <c r="K197" s="12"/>
      <c r="L197" s="14" t="str">
        <f>IF(AND($B197&lt;&gt;"",$G197=""),$B197,"")</f>
        <v/>
      </c>
    </row>
    <row r="198" spans="1:12" x14ac:dyDescent="0.25">
      <c r="A198" s="13"/>
      <c r="B198" s="12"/>
      <c r="C198" s="12"/>
      <c r="D198" s="12"/>
      <c r="E198" s="12"/>
      <c r="F198" s="13"/>
      <c r="G198" s="13"/>
      <c r="H198" s="12"/>
      <c r="I198" s="14" t="str">
        <f>IF($E198="","",IF($H198="","",IF($H198&lt;$E198,"prüfen",$H198-$E198)))</f>
        <v/>
      </c>
      <c r="J198" s="14" t="str">
        <f>IF($B198="","",IF($G198&lt;&gt;"","zurück",IF(AND($F198&lt;&gt;"",$F198&lt;TODAY()),"überfällig","offen")))</f>
        <v/>
      </c>
      <c r="K198" s="12"/>
      <c r="L198" s="14" t="str">
        <f>IF(AND($B198&lt;&gt;"",$G198=""),$B198,"")</f>
        <v/>
      </c>
    </row>
    <row r="199" spans="1:12" x14ac:dyDescent="0.25">
      <c r="A199" s="13"/>
      <c r="B199" s="12"/>
      <c r="C199" s="12"/>
      <c r="D199" s="12"/>
      <c r="E199" s="12"/>
      <c r="F199" s="13"/>
      <c r="G199" s="13"/>
      <c r="H199" s="12"/>
      <c r="I199" s="14" t="str">
        <f>IF($E199="","",IF($H199="","",IF($H199&lt;$E199,"prüfen",$H199-$E199)))</f>
        <v/>
      </c>
      <c r="J199" s="14" t="str">
        <f>IF($B199="","",IF($G199&lt;&gt;"","zurück",IF(AND($F199&lt;&gt;"",$F199&lt;TODAY()),"überfällig","offen")))</f>
        <v/>
      </c>
      <c r="K199" s="12"/>
      <c r="L199" s="14" t="str">
        <f>IF(AND($B199&lt;&gt;"",$G199=""),$B199,"")</f>
        <v/>
      </c>
    </row>
    <row r="200" spans="1:12" x14ac:dyDescent="0.25">
      <c r="A200" s="13"/>
      <c r="B200" s="12"/>
      <c r="C200" s="12"/>
      <c r="D200" s="12"/>
      <c r="E200" s="12"/>
      <c r="F200" s="13"/>
      <c r="G200" s="13"/>
      <c r="H200" s="12"/>
      <c r="I200" s="14" t="str">
        <f>IF($E200="","",IF($H200="","",IF($H200&lt;$E200,"prüfen",$H200-$E200)))</f>
        <v/>
      </c>
      <c r="J200" s="14" t="str">
        <f>IF($B200="","",IF($G200&lt;&gt;"","zurück",IF(AND($F200&lt;&gt;"",$F200&lt;TODAY()),"überfällig","offen")))</f>
        <v/>
      </c>
      <c r="K200" s="12"/>
      <c r="L200" s="14" t="str">
        <f>IF(AND($B200&lt;&gt;"",$G200=""),$B200,"")</f>
        <v/>
      </c>
    </row>
    <row r="201" spans="1:12" x14ac:dyDescent="0.25">
      <c r="A201" s="13"/>
      <c r="B201" s="12"/>
      <c r="C201" s="12"/>
      <c r="D201" s="12"/>
      <c r="E201" s="12"/>
      <c r="F201" s="13"/>
      <c r="G201" s="13"/>
      <c r="H201" s="12"/>
      <c r="I201" s="14" t="str">
        <f>IF($E201="","",IF($H201="","",IF($H201&lt;$E201,"prüfen",$H201-$E201)))</f>
        <v/>
      </c>
      <c r="J201" s="14" t="str">
        <f>IF($B201="","",IF($G201&lt;&gt;"","zurück",IF(AND($F201&lt;&gt;"",$F201&lt;TODAY()),"überfällig","offen")))</f>
        <v/>
      </c>
      <c r="K201" s="12"/>
      <c r="L201" s="14" t="str">
        <f>IF(AND($B201&lt;&gt;"",$G201=""),$B201,"")</f>
        <v/>
      </c>
    </row>
    <row r="202" spans="1:12" x14ac:dyDescent="0.25">
      <c r="A202" s="13"/>
      <c r="B202" s="12"/>
      <c r="C202" s="12"/>
      <c r="D202" s="12"/>
      <c r="E202" s="12"/>
      <c r="F202" s="13"/>
      <c r="G202" s="13"/>
      <c r="H202" s="12"/>
      <c r="I202" s="14" t="str">
        <f>IF($E202="","",IF($H202="","",IF($H202&lt;$E202,"prüfen",$H202-$E202)))</f>
        <v/>
      </c>
      <c r="J202" s="14" t="str">
        <f>IF($B202="","",IF($G202&lt;&gt;"","zurück",IF(AND($F202&lt;&gt;"",$F202&lt;TODAY()),"überfällig","offen")))</f>
        <v/>
      </c>
      <c r="K202" s="12"/>
      <c r="L202" s="14" t="str">
        <f>IF(AND($B202&lt;&gt;"",$G202=""),$B202,"")</f>
        <v/>
      </c>
    </row>
    <row r="203" spans="1:12" x14ac:dyDescent="0.25">
      <c r="A203" s="13"/>
      <c r="B203" s="12"/>
      <c r="C203" s="12"/>
      <c r="D203" s="12"/>
      <c r="E203" s="12"/>
      <c r="F203" s="13"/>
      <c r="G203" s="13"/>
      <c r="H203" s="12"/>
      <c r="I203" s="14" t="str">
        <f>IF($E203="","",IF($H203="","",IF($H203&lt;$E203,"prüfen",$H203-$E203)))</f>
        <v/>
      </c>
      <c r="J203" s="14" t="str">
        <f>IF($B203="","",IF($G203&lt;&gt;"","zurück",IF(AND($F203&lt;&gt;"",$F203&lt;TODAY()),"überfällig","offen")))</f>
        <v/>
      </c>
      <c r="K203" s="12"/>
      <c r="L203" s="14" t="str">
        <f>IF(AND($B203&lt;&gt;"",$G203=""),$B203,"")</f>
        <v/>
      </c>
    </row>
    <row r="204" spans="1:12" x14ac:dyDescent="0.25">
      <c r="A204" s="13"/>
      <c r="B204" s="12"/>
      <c r="C204" s="12"/>
      <c r="D204" s="12"/>
      <c r="E204" s="12"/>
      <c r="F204" s="13"/>
      <c r="G204" s="13"/>
      <c r="H204" s="12"/>
      <c r="I204" s="14" t="str">
        <f>IF($E204="","",IF($H204="","",IF($H204&lt;$E204,"prüfen",$H204-$E204)))</f>
        <v/>
      </c>
      <c r="J204" s="14" t="str">
        <f>IF($B204="","",IF($G204&lt;&gt;"","zurück",IF(AND($F204&lt;&gt;"",$F204&lt;TODAY()),"überfällig","offen")))</f>
        <v/>
      </c>
      <c r="K204" s="12"/>
      <c r="L204" s="14" t="str">
        <f>IF(AND($B204&lt;&gt;"",$G204=""),$B204,"")</f>
        <v/>
      </c>
    </row>
    <row r="205" spans="1:12" x14ac:dyDescent="0.25">
      <c r="A205" s="13"/>
      <c r="B205" s="12"/>
      <c r="C205" s="12"/>
      <c r="D205" s="12"/>
      <c r="E205" s="12"/>
      <c r="F205" s="13"/>
      <c r="G205" s="13"/>
      <c r="H205" s="12"/>
      <c r="I205" s="14" t="str">
        <f>IF($E205="","",IF($H205="","",IF($H205&lt;$E205,"prüfen",$H205-$E205)))</f>
        <v/>
      </c>
      <c r="J205" s="14" t="str">
        <f>IF($B205="","",IF($G205&lt;&gt;"","zurück",IF(AND($F205&lt;&gt;"",$F205&lt;TODAY()),"überfällig","offen")))</f>
        <v/>
      </c>
      <c r="K205" s="12"/>
      <c r="L205" s="14" t="str">
        <f>IF(AND($B205&lt;&gt;"",$G205=""),$B205,"")</f>
        <v/>
      </c>
    </row>
    <row r="206" spans="1:12" x14ac:dyDescent="0.25">
      <c r="A206" s="13"/>
      <c r="B206" s="12"/>
      <c r="C206" s="12"/>
      <c r="D206" s="12"/>
      <c r="E206" s="12"/>
      <c r="F206" s="13"/>
      <c r="G206" s="13"/>
      <c r="H206" s="12"/>
      <c r="I206" s="14" t="str">
        <f>IF($E206="","",IF($H206="","",IF($H206&lt;$E206,"prüfen",$H206-$E206)))</f>
        <v/>
      </c>
      <c r="J206" s="14" t="str">
        <f>IF($B206="","",IF($G206&lt;&gt;"","zurück",IF(AND($F206&lt;&gt;"",$F206&lt;TODAY()),"überfällig","offen")))</f>
        <v/>
      </c>
      <c r="K206" s="12"/>
      <c r="L206" s="14" t="str">
        <f>IF(AND($B206&lt;&gt;"",$G206=""),$B206,"")</f>
        <v/>
      </c>
    </row>
    <row r="207" spans="1:12" x14ac:dyDescent="0.25">
      <c r="A207" s="13"/>
      <c r="B207" s="12"/>
      <c r="C207" s="12"/>
      <c r="D207" s="12"/>
      <c r="E207" s="12"/>
      <c r="F207" s="13"/>
      <c r="G207" s="13"/>
      <c r="H207" s="12"/>
      <c r="I207" s="14" t="str">
        <f>IF($E207="","",IF($H207="","",IF($H207&lt;$E207,"prüfen",$H207-$E207)))</f>
        <v/>
      </c>
      <c r="J207" s="14" t="str">
        <f>IF($B207="","",IF($G207&lt;&gt;"","zurück",IF(AND($F207&lt;&gt;"",$F207&lt;TODAY()),"überfällig","offen")))</f>
        <v/>
      </c>
      <c r="K207" s="12"/>
      <c r="L207" s="14" t="str">
        <f>IF(AND($B207&lt;&gt;"",$G207=""),$B207,"")</f>
        <v/>
      </c>
    </row>
    <row r="208" spans="1:12" x14ac:dyDescent="0.25">
      <c r="A208" s="13"/>
      <c r="B208" s="12"/>
      <c r="C208" s="12"/>
      <c r="D208" s="12"/>
      <c r="E208" s="12"/>
      <c r="F208" s="13"/>
      <c r="G208" s="13"/>
      <c r="H208" s="12"/>
      <c r="I208" s="14" t="str">
        <f>IF($E208="","",IF($H208="","",IF($H208&lt;$E208,"prüfen",$H208-$E208)))</f>
        <v/>
      </c>
      <c r="J208" s="14" t="str">
        <f>IF($B208="","",IF($G208&lt;&gt;"","zurück",IF(AND($F208&lt;&gt;"",$F208&lt;TODAY()),"überfällig","offen")))</f>
        <v/>
      </c>
      <c r="K208" s="12"/>
      <c r="L208" s="14" t="str">
        <f>IF(AND($B208&lt;&gt;"",$G208=""),$B208,"")</f>
        <v/>
      </c>
    </row>
    <row r="209" spans="1:12" x14ac:dyDescent="0.25">
      <c r="A209" s="13"/>
      <c r="B209" s="12"/>
      <c r="C209" s="12"/>
      <c r="D209" s="12"/>
      <c r="E209" s="12"/>
      <c r="F209" s="13"/>
      <c r="G209" s="13"/>
      <c r="H209" s="12"/>
      <c r="I209" s="14" t="str">
        <f>IF($E209="","",IF($H209="","",IF($H209&lt;$E209,"prüfen",$H209-$E209)))</f>
        <v/>
      </c>
      <c r="J209" s="14" t="str">
        <f>IF($B209="","",IF($G209&lt;&gt;"","zurück",IF(AND($F209&lt;&gt;"",$F209&lt;TODAY()),"überfällig","offen")))</f>
        <v/>
      </c>
      <c r="K209" s="12"/>
      <c r="L209" s="14" t="str">
        <f>IF(AND($B209&lt;&gt;"",$G209=""),$B209,"")</f>
        <v/>
      </c>
    </row>
    <row r="210" spans="1:12" x14ac:dyDescent="0.25">
      <c r="A210" s="13"/>
      <c r="B210" s="12"/>
      <c r="C210" s="12"/>
      <c r="D210" s="12"/>
      <c r="E210" s="12"/>
      <c r="F210" s="13"/>
      <c r="G210" s="13"/>
      <c r="H210" s="12"/>
      <c r="I210" s="14" t="str">
        <f>IF($E210="","",IF($H210="","",IF($H210&lt;$E210,"prüfen",$H210-$E210)))</f>
        <v/>
      </c>
      <c r="J210" s="14" t="str">
        <f>IF($B210="","",IF($G210&lt;&gt;"","zurück",IF(AND($F210&lt;&gt;"",$F210&lt;TODAY()),"überfällig","offen")))</f>
        <v/>
      </c>
      <c r="K210" s="12"/>
      <c r="L210" s="14" t="str">
        <f>IF(AND($B210&lt;&gt;"",$G210=""),$B210,"")</f>
        <v/>
      </c>
    </row>
    <row r="211" spans="1:12" x14ac:dyDescent="0.25">
      <c r="A211" s="13"/>
      <c r="B211" s="12"/>
      <c r="C211" s="12"/>
      <c r="D211" s="12"/>
      <c r="E211" s="12"/>
      <c r="F211" s="13"/>
      <c r="G211" s="13"/>
      <c r="H211" s="12"/>
      <c r="I211" s="14" t="str">
        <f>IF($E211="","",IF($H211="","",IF($H211&lt;$E211,"prüfen",$H211-$E211)))</f>
        <v/>
      </c>
      <c r="J211" s="14" t="str">
        <f>IF($B211="","",IF($G211&lt;&gt;"","zurück",IF(AND($F211&lt;&gt;"",$F211&lt;TODAY()),"überfällig","offen")))</f>
        <v/>
      </c>
      <c r="K211" s="12"/>
      <c r="L211" s="14" t="str">
        <f>IF(AND($B211&lt;&gt;"",$G211=""),$B211,"")</f>
        <v/>
      </c>
    </row>
    <row r="212" spans="1:12" x14ac:dyDescent="0.25">
      <c r="A212" s="13"/>
      <c r="B212" s="12"/>
      <c r="C212" s="12"/>
      <c r="D212" s="12"/>
      <c r="E212" s="12"/>
      <c r="F212" s="13"/>
      <c r="G212" s="13"/>
      <c r="H212" s="12"/>
      <c r="I212" s="14" t="str">
        <f>IF($E212="","",IF($H212="","",IF($H212&lt;$E212,"prüfen",$H212-$E212)))</f>
        <v/>
      </c>
      <c r="J212" s="14" t="str">
        <f>IF($B212="","",IF($G212&lt;&gt;"","zurück",IF(AND($F212&lt;&gt;"",$F212&lt;TODAY()),"überfällig","offen")))</f>
        <v/>
      </c>
      <c r="K212" s="12"/>
      <c r="L212" s="14" t="str">
        <f>IF(AND($B212&lt;&gt;"",$G212=""),$B212,"")</f>
        <v/>
      </c>
    </row>
    <row r="213" spans="1:12" x14ac:dyDescent="0.25">
      <c r="A213" s="13"/>
      <c r="B213" s="12"/>
      <c r="C213" s="12"/>
      <c r="D213" s="12"/>
      <c r="E213" s="12"/>
      <c r="F213" s="13"/>
      <c r="G213" s="13"/>
      <c r="H213" s="12"/>
      <c r="I213" s="14" t="str">
        <f>IF($E213="","",IF($H213="","",IF($H213&lt;$E213,"prüfen",$H213-$E213)))</f>
        <v/>
      </c>
      <c r="J213" s="14" t="str">
        <f>IF($B213="","",IF($G213&lt;&gt;"","zurück",IF(AND($F213&lt;&gt;"",$F213&lt;TODAY()),"überfällig","offen")))</f>
        <v/>
      </c>
      <c r="K213" s="12"/>
      <c r="L213" s="14" t="str">
        <f>IF(AND($B213&lt;&gt;"",$G213=""),$B213,"")</f>
        <v/>
      </c>
    </row>
    <row r="214" spans="1:12" x14ac:dyDescent="0.25">
      <c r="A214" s="13"/>
      <c r="B214" s="12"/>
      <c r="C214" s="12"/>
      <c r="D214" s="12"/>
      <c r="E214" s="12"/>
      <c r="F214" s="13"/>
      <c r="G214" s="13"/>
      <c r="H214" s="12"/>
      <c r="I214" s="14" t="str">
        <f>IF($E214="","",IF($H214="","",IF($H214&lt;$E214,"prüfen",$H214-$E214)))</f>
        <v/>
      </c>
      <c r="J214" s="14" t="str">
        <f>IF($B214="","",IF($G214&lt;&gt;"","zurück",IF(AND($F214&lt;&gt;"",$F214&lt;TODAY()),"überfällig","offen")))</f>
        <v/>
      </c>
      <c r="K214" s="12"/>
      <c r="L214" s="14" t="str">
        <f>IF(AND($B214&lt;&gt;"",$G214=""),$B214,"")</f>
        <v/>
      </c>
    </row>
    <row r="215" spans="1:12" x14ac:dyDescent="0.25">
      <c r="A215" s="13"/>
      <c r="B215" s="12"/>
      <c r="C215" s="12"/>
      <c r="D215" s="12"/>
      <c r="E215" s="12"/>
      <c r="F215" s="13"/>
      <c r="G215" s="13"/>
      <c r="H215" s="12"/>
      <c r="I215" s="14" t="str">
        <f>IF($E215="","",IF($H215="","",IF($H215&lt;$E215,"prüfen",$H215-$E215)))</f>
        <v/>
      </c>
      <c r="J215" s="14" t="str">
        <f>IF($B215="","",IF($G215&lt;&gt;"","zurück",IF(AND($F215&lt;&gt;"",$F215&lt;TODAY()),"überfällig","offen")))</f>
        <v/>
      </c>
      <c r="K215" s="12"/>
      <c r="L215" s="14" t="str">
        <f>IF(AND($B215&lt;&gt;"",$G215=""),$B215,"")</f>
        <v/>
      </c>
    </row>
    <row r="216" spans="1:12" x14ac:dyDescent="0.25">
      <c r="A216" s="13"/>
      <c r="B216" s="12"/>
      <c r="C216" s="12"/>
      <c r="D216" s="12"/>
      <c r="E216" s="12"/>
      <c r="F216" s="13"/>
      <c r="G216" s="13"/>
      <c r="H216" s="12"/>
      <c r="I216" s="14" t="str">
        <f>IF($E216="","",IF($H216="","",IF($H216&lt;$E216,"prüfen",$H216-$E216)))</f>
        <v/>
      </c>
      <c r="J216" s="14" t="str">
        <f>IF($B216="","",IF($G216&lt;&gt;"","zurück",IF(AND($F216&lt;&gt;"",$F216&lt;TODAY()),"überfällig","offen")))</f>
        <v/>
      </c>
      <c r="K216" s="12"/>
      <c r="L216" s="14" t="str">
        <f>IF(AND($B216&lt;&gt;"",$G216=""),$B216,"")</f>
        <v/>
      </c>
    </row>
    <row r="217" spans="1:12" x14ac:dyDescent="0.25">
      <c r="A217" s="13"/>
      <c r="B217" s="12"/>
      <c r="C217" s="12"/>
      <c r="D217" s="12"/>
      <c r="E217" s="12"/>
      <c r="F217" s="13"/>
      <c r="G217" s="13"/>
      <c r="H217" s="12"/>
      <c r="I217" s="14" t="str">
        <f>IF($E217="","",IF($H217="","",IF($H217&lt;$E217,"prüfen",$H217-$E217)))</f>
        <v/>
      </c>
      <c r="J217" s="14" t="str">
        <f>IF($B217="","",IF($G217&lt;&gt;"","zurück",IF(AND($F217&lt;&gt;"",$F217&lt;TODAY()),"überfällig","offen")))</f>
        <v/>
      </c>
      <c r="K217" s="12"/>
      <c r="L217" s="14" t="str">
        <f>IF(AND($B217&lt;&gt;"",$G217=""),$B217,"")</f>
        <v/>
      </c>
    </row>
    <row r="218" spans="1:12" x14ac:dyDescent="0.25">
      <c r="A218" s="13"/>
      <c r="B218" s="12"/>
      <c r="C218" s="12"/>
      <c r="D218" s="12"/>
      <c r="E218" s="12"/>
      <c r="F218" s="13"/>
      <c r="G218" s="13"/>
      <c r="H218" s="12"/>
      <c r="I218" s="14" t="str">
        <f>IF($E218="","",IF($H218="","",IF($H218&lt;$E218,"prüfen",$H218-$E218)))</f>
        <v/>
      </c>
      <c r="J218" s="14" t="str">
        <f>IF($B218="","",IF($G218&lt;&gt;"","zurück",IF(AND($F218&lt;&gt;"",$F218&lt;TODAY()),"überfällig","offen")))</f>
        <v/>
      </c>
      <c r="K218" s="12"/>
      <c r="L218" s="14" t="str">
        <f>IF(AND($B218&lt;&gt;"",$G218=""),$B218,"")</f>
        <v/>
      </c>
    </row>
    <row r="219" spans="1:12" x14ac:dyDescent="0.25">
      <c r="A219" s="13"/>
      <c r="B219" s="12"/>
      <c r="C219" s="12"/>
      <c r="D219" s="12"/>
      <c r="E219" s="12"/>
      <c r="F219" s="13"/>
      <c r="G219" s="13"/>
      <c r="H219" s="12"/>
      <c r="I219" s="14" t="str">
        <f>IF($E219="","",IF($H219="","",IF($H219&lt;$E219,"prüfen",$H219-$E219)))</f>
        <v/>
      </c>
      <c r="J219" s="14" t="str">
        <f>IF($B219="","",IF($G219&lt;&gt;"","zurück",IF(AND($F219&lt;&gt;"",$F219&lt;TODAY()),"überfällig","offen")))</f>
        <v/>
      </c>
      <c r="K219" s="12"/>
      <c r="L219" s="14" t="str">
        <f>IF(AND($B219&lt;&gt;"",$G219=""),$B219,"")</f>
        <v/>
      </c>
    </row>
    <row r="220" spans="1:12" x14ac:dyDescent="0.25">
      <c r="A220" s="13"/>
      <c r="B220" s="12"/>
      <c r="C220" s="12"/>
      <c r="D220" s="12"/>
      <c r="E220" s="12"/>
      <c r="F220" s="13"/>
      <c r="G220" s="13"/>
      <c r="H220" s="12"/>
      <c r="I220" s="14" t="str">
        <f>IF($E220="","",IF($H220="","",IF($H220&lt;$E220,"prüfen",$H220-$E220)))</f>
        <v/>
      </c>
      <c r="J220" s="14" t="str">
        <f>IF($B220="","",IF($G220&lt;&gt;"","zurück",IF(AND($F220&lt;&gt;"",$F220&lt;TODAY()),"überfällig","offen")))</f>
        <v/>
      </c>
      <c r="K220" s="12"/>
      <c r="L220" s="14" t="str">
        <f>IF(AND($B220&lt;&gt;"",$G220=""),$B220,"")</f>
        <v/>
      </c>
    </row>
    <row r="221" spans="1:12" x14ac:dyDescent="0.25">
      <c r="A221" s="13"/>
      <c r="B221" s="12"/>
      <c r="C221" s="12"/>
      <c r="D221" s="12"/>
      <c r="E221" s="12"/>
      <c r="F221" s="13"/>
      <c r="G221" s="13"/>
      <c r="H221" s="12"/>
      <c r="I221" s="14" t="str">
        <f>IF($E221="","",IF($H221="","",IF($H221&lt;$E221,"prüfen",$H221-$E221)))</f>
        <v/>
      </c>
      <c r="J221" s="14" t="str">
        <f>IF($B221="","",IF($G221&lt;&gt;"","zurück",IF(AND($F221&lt;&gt;"",$F221&lt;TODAY()),"überfällig","offen")))</f>
        <v/>
      </c>
      <c r="K221" s="12"/>
      <c r="L221" s="14" t="str">
        <f>IF(AND($B221&lt;&gt;"",$G221=""),$B221,"")</f>
        <v/>
      </c>
    </row>
    <row r="222" spans="1:12" x14ac:dyDescent="0.25">
      <c r="A222" s="13"/>
      <c r="B222" s="12"/>
      <c r="C222" s="12"/>
      <c r="D222" s="12"/>
      <c r="E222" s="12"/>
      <c r="F222" s="13"/>
      <c r="G222" s="13"/>
      <c r="H222" s="12"/>
      <c r="I222" s="14" t="str">
        <f>IF($E222="","",IF($H222="","",IF($H222&lt;$E222,"prüfen",$H222-$E222)))</f>
        <v/>
      </c>
      <c r="J222" s="14" t="str">
        <f>IF($B222="","",IF($G222&lt;&gt;"","zurück",IF(AND($F222&lt;&gt;"",$F222&lt;TODAY()),"überfällig","offen")))</f>
        <v/>
      </c>
      <c r="K222" s="12"/>
      <c r="L222" s="14" t="str">
        <f>IF(AND($B222&lt;&gt;"",$G222=""),$B222,"")</f>
        <v/>
      </c>
    </row>
    <row r="223" spans="1:12" x14ac:dyDescent="0.25">
      <c r="A223" s="13"/>
      <c r="B223" s="12"/>
      <c r="C223" s="12"/>
      <c r="D223" s="12"/>
      <c r="E223" s="12"/>
      <c r="F223" s="13"/>
      <c r="G223" s="13"/>
      <c r="H223" s="12"/>
      <c r="I223" s="14" t="str">
        <f>IF($E223="","",IF($H223="","",IF($H223&lt;$E223,"prüfen",$H223-$E223)))</f>
        <v/>
      </c>
      <c r="J223" s="14" t="str">
        <f>IF($B223="","",IF($G223&lt;&gt;"","zurück",IF(AND($F223&lt;&gt;"",$F223&lt;TODAY()),"überfällig","offen")))</f>
        <v/>
      </c>
      <c r="K223" s="12"/>
      <c r="L223" s="14" t="str">
        <f>IF(AND($B223&lt;&gt;"",$G223=""),$B223,"")</f>
        <v/>
      </c>
    </row>
    <row r="224" spans="1:12" x14ac:dyDescent="0.25">
      <c r="A224" s="13"/>
      <c r="B224" s="12"/>
      <c r="C224" s="12"/>
      <c r="D224" s="12"/>
      <c r="E224" s="12"/>
      <c r="F224" s="13"/>
      <c r="G224" s="13"/>
      <c r="H224" s="12"/>
      <c r="I224" s="14" t="str">
        <f>IF($E224="","",IF($H224="","",IF($H224&lt;$E224,"prüfen",$H224-$E224)))</f>
        <v/>
      </c>
      <c r="J224" s="14" t="str">
        <f>IF($B224="","",IF($G224&lt;&gt;"","zurück",IF(AND($F224&lt;&gt;"",$F224&lt;TODAY()),"überfällig","offen")))</f>
        <v/>
      </c>
      <c r="K224" s="12"/>
      <c r="L224" s="14" t="str">
        <f>IF(AND($B224&lt;&gt;"",$G224=""),$B224,"")</f>
        <v/>
      </c>
    </row>
    <row r="225" spans="1:12" x14ac:dyDescent="0.25">
      <c r="A225" s="13"/>
      <c r="B225" s="12"/>
      <c r="C225" s="12"/>
      <c r="D225" s="12"/>
      <c r="E225" s="12"/>
      <c r="F225" s="13"/>
      <c r="G225" s="13"/>
      <c r="H225" s="12"/>
      <c r="I225" s="14" t="str">
        <f>IF($E225="","",IF($H225="","",IF($H225&lt;$E225,"prüfen",$H225-$E225)))</f>
        <v/>
      </c>
      <c r="J225" s="14" t="str">
        <f>IF($B225="","",IF($G225&lt;&gt;"","zurück",IF(AND($F225&lt;&gt;"",$F225&lt;TODAY()),"überfällig","offen")))</f>
        <v/>
      </c>
      <c r="K225" s="12"/>
      <c r="L225" s="14" t="str">
        <f>IF(AND($B225&lt;&gt;"",$G225=""),$B225,"")</f>
        <v/>
      </c>
    </row>
    <row r="226" spans="1:12" x14ac:dyDescent="0.25">
      <c r="A226" s="13"/>
      <c r="B226" s="12"/>
      <c r="C226" s="12"/>
      <c r="D226" s="12"/>
      <c r="E226" s="12"/>
      <c r="F226" s="13"/>
      <c r="G226" s="13"/>
      <c r="H226" s="12"/>
      <c r="I226" s="14" t="str">
        <f>IF($E226="","",IF($H226="","",IF($H226&lt;$E226,"prüfen",$H226-$E226)))</f>
        <v/>
      </c>
      <c r="J226" s="14" t="str">
        <f>IF($B226="","",IF($G226&lt;&gt;"","zurück",IF(AND($F226&lt;&gt;"",$F226&lt;TODAY()),"überfällig","offen")))</f>
        <v/>
      </c>
      <c r="K226" s="12"/>
      <c r="L226" s="14" t="str">
        <f>IF(AND($B226&lt;&gt;"",$G226=""),$B226,"")</f>
        <v/>
      </c>
    </row>
    <row r="227" spans="1:12" x14ac:dyDescent="0.25">
      <c r="A227" s="13"/>
      <c r="B227" s="12"/>
      <c r="C227" s="12"/>
      <c r="D227" s="12"/>
      <c r="E227" s="12"/>
      <c r="F227" s="13"/>
      <c r="G227" s="13"/>
      <c r="H227" s="12"/>
      <c r="I227" s="14" t="str">
        <f>IF($E227="","",IF($H227="","",IF($H227&lt;$E227,"prüfen",$H227-$E227)))</f>
        <v/>
      </c>
      <c r="J227" s="14" t="str">
        <f>IF($B227="","",IF($G227&lt;&gt;"","zurück",IF(AND($F227&lt;&gt;"",$F227&lt;TODAY()),"überfällig","offen")))</f>
        <v/>
      </c>
      <c r="K227" s="12"/>
      <c r="L227" s="14" t="str">
        <f>IF(AND($B227&lt;&gt;"",$G227=""),$B227,"")</f>
        <v/>
      </c>
    </row>
    <row r="228" spans="1:12" x14ac:dyDescent="0.25">
      <c r="A228" s="13"/>
      <c r="B228" s="12"/>
      <c r="C228" s="12"/>
      <c r="D228" s="12"/>
      <c r="E228" s="12"/>
      <c r="F228" s="13"/>
      <c r="G228" s="13"/>
      <c r="H228" s="12"/>
      <c r="I228" s="14" t="str">
        <f>IF($E228="","",IF($H228="","",IF($H228&lt;$E228,"prüfen",$H228-$E228)))</f>
        <v/>
      </c>
      <c r="J228" s="14" t="str">
        <f>IF($B228="","",IF($G228&lt;&gt;"","zurück",IF(AND($F228&lt;&gt;"",$F228&lt;TODAY()),"überfällig","offen")))</f>
        <v/>
      </c>
      <c r="K228" s="12"/>
      <c r="L228" s="14" t="str">
        <f>IF(AND($B228&lt;&gt;"",$G228=""),$B228,"")</f>
        <v/>
      </c>
    </row>
    <row r="229" spans="1:12" x14ac:dyDescent="0.25">
      <c r="A229" s="13"/>
      <c r="B229" s="12"/>
      <c r="C229" s="12"/>
      <c r="D229" s="12"/>
      <c r="E229" s="12"/>
      <c r="F229" s="13"/>
      <c r="G229" s="13"/>
      <c r="H229" s="12"/>
      <c r="I229" s="14" t="str">
        <f>IF($E229="","",IF($H229="","",IF($H229&lt;$E229,"prüfen",$H229-$E229)))</f>
        <v/>
      </c>
      <c r="J229" s="14" t="str">
        <f>IF($B229="","",IF($G229&lt;&gt;"","zurück",IF(AND($F229&lt;&gt;"",$F229&lt;TODAY()),"überfällig","offen")))</f>
        <v/>
      </c>
      <c r="K229" s="12"/>
      <c r="L229" s="14" t="str">
        <f>IF(AND($B229&lt;&gt;"",$G229=""),$B229,"")</f>
        <v/>
      </c>
    </row>
    <row r="230" spans="1:12" x14ac:dyDescent="0.25">
      <c r="A230" s="13"/>
      <c r="B230" s="12"/>
      <c r="C230" s="12"/>
      <c r="D230" s="12"/>
      <c r="E230" s="12"/>
      <c r="F230" s="13"/>
      <c r="G230" s="13"/>
      <c r="H230" s="12"/>
      <c r="I230" s="14" t="str">
        <f>IF($E230="","",IF($H230="","",IF($H230&lt;$E230,"prüfen",$H230-$E230)))</f>
        <v/>
      </c>
      <c r="J230" s="14" t="str">
        <f>IF($B230="","",IF($G230&lt;&gt;"","zurück",IF(AND($F230&lt;&gt;"",$F230&lt;TODAY()),"überfällig","offen")))</f>
        <v/>
      </c>
      <c r="K230" s="12"/>
      <c r="L230" s="14" t="str">
        <f>IF(AND($B230&lt;&gt;"",$G230=""),$B230,"")</f>
        <v/>
      </c>
    </row>
    <row r="231" spans="1:12" x14ac:dyDescent="0.25">
      <c r="A231" s="13"/>
      <c r="B231" s="12"/>
      <c r="C231" s="12"/>
      <c r="D231" s="12"/>
      <c r="E231" s="12"/>
      <c r="F231" s="13"/>
      <c r="G231" s="13"/>
      <c r="H231" s="12"/>
      <c r="I231" s="14" t="str">
        <f>IF($E231="","",IF($H231="","",IF($H231&lt;$E231,"prüfen",$H231-$E231)))</f>
        <v/>
      </c>
      <c r="J231" s="14" t="str">
        <f>IF($B231="","",IF($G231&lt;&gt;"","zurück",IF(AND($F231&lt;&gt;"",$F231&lt;TODAY()),"überfällig","offen")))</f>
        <v/>
      </c>
      <c r="K231" s="12"/>
      <c r="L231" s="14" t="str">
        <f>IF(AND($B231&lt;&gt;"",$G231=""),$B231,"")</f>
        <v/>
      </c>
    </row>
    <row r="232" spans="1:12" x14ac:dyDescent="0.25">
      <c r="A232" s="13"/>
      <c r="B232" s="12"/>
      <c r="C232" s="12"/>
      <c r="D232" s="12"/>
      <c r="E232" s="12"/>
      <c r="F232" s="13"/>
      <c r="G232" s="13"/>
      <c r="H232" s="12"/>
      <c r="I232" s="14" t="str">
        <f>IF($E232="","",IF($H232="","",IF($H232&lt;$E232,"prüfen",$H232-$E232)))</f>
        <v/>
      </c>
      <c r="J232" s="14" t="str">
        <f>IF($B232="","",IF($G232&lt;&gt;"","zurück",IF(AND($F232&lt;&gt;"",$F232&lt;TODAY()),"überfällig","offen")))</f>
        <v/>
      </c>
      <c r="K232" s="12"/>
      <c r="L232" s="14" t="str">
        <f>IF(AND($B232&lt;&gt;"",$G232=""),$B232,"")</f>
        <v/>
      </c>
    </row>
    <row r="233" spans="1:12" x14ac:dyDescent="0.25">
      <c r="A233" s="13"/>
      <c r="B233" s="12"/>
      <c r="C233" s="12"/>
      <c r="D233" s="12"/>
      <c r="E233" s="12"/>
      <c r="F233" s="13"/>
      <c r="G233" s="13"/>
      <c r="H233" s="12"/>
      <c r="I233" s="14" t="str">
        <f>IF($E233="","",IF($H233="","",IF($H233&lt;$E233,"prüfen",$H233-$E233)))</f>
        <v/>
      </c>
      <c r="J233" s="14" t="str">
        <f>IF($B233="","",IF($G233&lt;&gt;"","zurück",IF(AND($F233&lt;&gt;"",$F233&lt;TODAY()),"überfällig","offen")))</f>
        <v/>
      </c>
      <c r="K233" s="12"/>
      <c r="L233" s="14" t="str">
        <f>IF(AND($B233&lt;&gt;"",$G233=""),$B233,"")</f>
        <v/>
      </c>
    </row>
    <row r="234" spans="1:12" x14ac:dyDescent="0.25">
      <c r="A234" s="13"/>
      <c r="B234" s="12"/>
      <c r="C234" s="12"/>
      <c r="D234" s="12"/>
      <c r="E234" s="12"/>
      <c r="F234" s="13"/>
      <c r="G234" s="13"/>
      <c r="H234" s="12"/>
      <c r="I234" s="14" t="str">
        <f>IF($E234="","",IF($H234="","",IF($H234&lt;$E234,"prüfen",$H234-$E234)))</f>
        <v/>
      </c>
      <c r="J234" s="14" t="str">
        <f>IF($B234="","",IF($G234&lt;&gt;"","zurück",IF(AND($F234&lt;&gt;"",$F234&lt;TODAY()),"überfällig","offen")))</f>
        <v/>
      </c>
      <c r="K234" s="12"/>
      <c r="L234" s="14" t="str">
        <f>IF(AND($B234&lt;&gt;"",$G234=""),$B234,"")</f>
        <v/>
      </c>
    </row>
    <row r="235" spans="1:12" x14ac:dyDescent="0.25">
      <c r="A235" s="13"/>
      <c r="B235" s="12"/>
      <c r="C235" s="12"/>
      <c r="D235" s="12"/>
      <c r="E235" s="12"/>
      <c r="F235" s="13"/>
      <c r="G235" s="13"/>
      <c r="H235" s="12"/>
      <c r="I235" s="14" t="str">
        <f>IF($E235="","",IF($H235="","",IF($H235&lt;$E235,"prüfen",$H235-$E235)))</f>
        <v/>
      </c>
      <c r="J235" s="14" t="str">
        <f>IF($B235="","",IF($G235&lt;&gt;"","zurück",IF(AND($F235&lt;&gt;"",$F235&lt;TODAY()),"überfällig","offen")))</f>
        <v/>
      </c>
      <c r="K235" s="12"/>
      <c r="L235" s="14" t="str">
        <f>IF(AND($B235&lt;&gt;"",$G235=""),$B235,"")</f>
        <v/>
      </c>
    </row>
    <row r="236" spans="1:12" x14ac:dyDescent="0.25">
      <c r="A236" s="13"/>
      <c r="B236" s="12"/>
      <c r="C236" s="12"/>
      <c r="D236" s="12"/>
      <c r="E236" s="12"/>
      <c r="F236" s="13"/>
      <c r="G236" s="13"/>
      <c r="H236" s="12"/>
      <c r="I236" s="14" t="str">
        <f>IF($E236="","",IF($H236="","",IF($H236&lt;$E236,"prüfen",$H236-$E236)))</f>
        <v/>
      </c>
      <c r="J236" s="14" t="str">
        <f>IF($B236="","",IF($G236&lt;&gt;"","zurück",IF(AND($F236&lt;&gt;"",$F236&lt;TODAY()),"überfällig","offen")))</f>
        <v/>
      </c>
      <c r="K236" s="12"/>
      <c r="L236" s="14" t="str">
        <f>IF(AND($B236&lt;&gt;"",$G236=""),$B236,"")</f>
        <v/>
      </c>
    </row>
    <row r="237" spans="1:12" x14ac:dyDescent="0.25">
      <c r="A237" s="13"/>
      <c r="B237" s="12"/>
      <c r="C237" s="12"/>
      <c r="D237" s="12"/>
      <c r="E237" s="12"/>
      <c r="F237" s="13"/>
      <c r="G237" s="13"/>
      <c r="H237" s="12"/>
      <c r="I237" s="14" t="str">
        <f>IF($E237="","",IF($H237="","",IF($H237&lt;$E237,"prüfen",$H237-$E237)))</f>
        <v/>
      </c>
      <c r="J237" s="14" t="str">
        <f>IF($B237="","",IF($G237&lt;&gt;"","zurück",IF(AND($F237&lt;&gt;"",$F237&lt;TODAY()),"überfällig","offen")))</f>
        <v/>
      </c>
      <c r="K237" s="12"/>
      <c r="L237" s="14" t="str">
        <f>IF(AND($B237&lt;&gt;"",$G237=""),$B237,"")</f>
        <v/>
      </c>
    </row>
    <row r="238" spans="1:12" x14ac:dyDescent="0.25">
      <c r="A238" s="13"/>
      <c r="B238" s="12"/>
      <c r="C238" s="12"/>
      <c r="D238" s="12"/>
      <c r="E238" s="12"/>
      <c r="F238" s="13"/>
      <c r="G238" s="13"/>
      <c r="H238" s="12"/>
      <c r="I238" s="14" t="str">
        <f>IF($E238="","",IF($H238="","",IF($H238&lt;$E238,"prüfen",$H238-$E238)))</f>
        <v/>
      </c>
      <c r="J238" s="14" t="str">
        <f>IF($B238="","",IF($G238&lt;&gt;"","zurück",IF(AND($F238&lt;&gt;"",$F238&lt;TODAY()),"überfällig","offen")))</f>
        <v/>
      </c>
      <c r="K238" s="12"/>
      <c r="L238" s="14" t="str">
        <f>IF(AND($B238&lt;&gt;"",$G238=""),$B238,"")</f>
        <v/>
      </c>
    </row>
    <row r="239" spans="1:12" x14ac:dyDescent="0.25">
      <c r="A239" s="13"/>
      <c r="B239" s="12"/>
      <c r="C239" s="12"/>
      <c r="D239" s="12"/>
      <c r="E239" s="12"/>
      <c r="F239" s="13"/>
      <c r="G239" s="13"/>
      <c r="H239" s="12"/>
      <c r="I239" s="14" t="str">
        <f>IF($E239="","",IF($H239="","",IF($H239&lt;$E239,"prüfen",$H239-$E239)))</f>
        <v/>
      </c>
      <c r="J239" s="14" t="str">
        <f>IF($B239="","",IF($G239&lt;&gt;"","zurück",IF(AND($F239&lt;&gt;"",$F239&lt;TODAY()),"überfällig","offen")))</f>
        <v/>
      </c>
      <c r="K239" s="12"/>
      <c r="L239" s="14" t="str">
        <f>IF(AND($B239&lt;&gt;"",$G239=""),$B239,"")</f>
        <v/>
      </c>
    </row>
    <row r="240" spans="1:12" x14ac:dyDescent="0.25">
      <c r="A240" s="13"/>
      <c r="B240" s="12"/>
      <c r="C240" s="12"/>
      <c r="D240" s="12"/>
      <c r="E240" s="12"/>
      <c r="F240" s="13"/>
      <c r="G240" s="13"/>
      <c r="H240" s="12"/>
      <c r="I240" s="14" t="str">
        <f>IF($E240="","",IF($H240="","",IF($H240&lt;$E240,"prüfen",$H240-$E240)))</f>
        <v/>
      </c>
      <c r="J240" s="14" t="str">
        <f>IF($B240="","",IF($G240&lt;&gt;"","zurück",IF(AND($F240&lt;&gt;"",$F240&lt;TODAY()),"überfällig","offen")))</f>
        <v/>
      </c>
      <c r="K240" s="12"/>
      <c r="L240" s="14" t="str">
        <f>IF(AND($B240&lt;&gt;"",$G240=""),$B240,"")</f>
        <v/>
      </c>
    </row>
    <row r="241" spans="1:12" x14ac:dyDescent="0.25">
      <c r="A241" s="13"/>
      <c r="B241" s="12"/>
      <c r="C241" s="12"/>
      <c r="D241" s="12"/>
      <c r="E241" s="12"/>
      <c r="F241" s="13"/>
      <c r="G241" s="13"/>
      <c r="H241" s="12"/>
      <c r="I241" s="14" t="str">
        <f>IF($E241="","",IF($H241="","",IF($H241&lt;$E241,"prüfen",$H241-$E241)))</f>
        <v/>
      </c>
      <c r="J241" s="14" t="str">
        <f>IF($B241="","",IF($G241&lt;&gt;"","zurück",IF(AND($F241&lt;&gt;"",$F241&lt;TODAY()),"überfällig","offen")))</f>
        <v/>
      </c>
      <c r="K241" s="12"/>
      <c r="L241" s="14" t="str">
        <f>IF(AND($B241&lt;&gt;"",$G241=""),$B241,"")</f>
        <v/>
      </c>
    </row>
    <row r="242" spans="1:12" x14ac:dyDescent="0.25">
      <c r="A242" s="13"/>
      <c r="B242" s="12"/>
      <c r="C242" s="12"/>
      <c r="D242" s="12"/>
      <c r="E242" s="12"/>
      <c r="F242" s="13"/>
      <c r="G242" s="13"/>
      <c r="H242" s="12"/>
      <c r="I242" s="14" t="str">
        <f>IF($E242="","",IF($H242="","",IF($H242&lt;$E242,"prüfen",$H242-$E242)))</f>
        <v/>
      </c>
      <c r="J242" s="14" t="str">
        <f>IF($B242="","",IF($G242&lt;&gt;"","zurück",IF(AND($F242&lt;&gt;"",$F242&lt;TODAY()),"überfällig","offen")))</f>
        <v/>
      </c>
      <c r="K242" s="12"/>
      <c r="L242" s="14" t="str">
        <f>IF(AND($B242&lt;&gt;"",$G242=""),$B242,"")</f>
        <v/>
      </c>
    </row>
    <row r="243" spans="1:12" x14ac:dyDescent="0.25">
      <c r="A243" s="13"/>
      <c r="B243" s="12"/>
      <c r="C243" s="12"/>
      <c r="D243" s="12"/>
      <c r="E243" s="12"/>
      <c r="F243" s="13"/>
      <c r="G243" s="13"/>
      <c r="H243" s="12"/>
      <c r="I243" s="14" t="str">
        <f>IF($E243="","",IF($H243="","",IF($H243&lt;$E243,"prüfen",$H243-$E243)))</f>
        <v/>
      </c>
      <c r="J243" s="14" t="str">
        <f>IF($B243="","",IF($G243&lt;&gt;"","zurück",IF(AND($F243&lt;&gt;"",$F243&lt;TODAY()),"überfällig","offen")))</f>
        <v/>
      </c>
      <c r="K243" s="12"/>
      <c r="L243" s="14" t="str">
        <f>IF(AND($B243&lt;&gt;"",$G243=""),$B243,"")</f>
        <v/>
      </c>
    </row>
    <row r="244" spans="1:12" x14ac:dyDescent="0.25">
      <c r="A244" s="13"/>
      <c r="B244" s="12"/>
      <c r="C244" s="12"/>
      <c r="D244" s="12"/>
      <c r="E244" s="12"/>
      <c r="F244" s="13"/>
      <c r="G244" s="13"/>
      <c r="H244" s="12"/>
      <c r="I244" s="14" t="str">
        <f>IF($E244="","",IF($H244="","",IF($H244&lt;$E244,"prüfen",$H244-$E244)))</f>
        <v/>
      </c>
      <c r="J244" s="14" t="str">
        <f>IF($B244="","",IF($G244&lt;&gt;"","zurück",IF(AND($F244&lt;&gt;"",$F244&lt;TODAY()),"überfällig","offen")))</f>
        <v/>
      </c>
      <c r="K244" s="12"/>
      <c r="L244" s="14" t="str">
        <f>IF(AND($B244&lt;&gt;"",$G244=""),$B244,"")</f>
        <v/>
      </c>
    </row>
    <row r="245" spans="1:12" x14ac:dyDescent="0.25">
      <c r="A245" s="13"/>
      <c r="B245" s="12"/>
      <c r="C245" s="12"/>
      <c r="D245" s="12"/>
      <c r="E245" s="12"/>
      <c r="F245" s="13"/>
      <c r="G245" s="13"/>
      <c r="H245" s="12"/>
      <c r="I245" s="14" t="str">
        <f>IF($E245="","",IF($H245="","",IF($H245&lt;$E245,"prüfen",$H245-$E245)))</f>
        <v/>
      </c>
      <c r="J245" s="14" t="str">
        <f>IF($B245="","",IF($G245&lt;&gt;"","zurück",IF(AND($F245&lt;&gt;"",$F245&lt;TODAY()),"überfällig","offen")))</f>
        <v/>
      </c>
      <c r="K245" s="12"/>
      <c r="L245" s="14" t="str">
        <f>IF(AND($B245&lt;&gt;"",$G245=""),$B245,"")</f>
        <v/>
      </c>
    </row>
    <row r="246" spans="1:12" x14ac:dyDescent="0.25">
      <c r="A246" s="13"/>
      <c r="B246" s="12"/>
      <c r="C246" s="12"/>
      <c r="D246" s="12"/>
      <c r="E246" s="12"/>
      <c r="F246" s="13"/>
      <c r="G246" s="13"/>
      <c r="H246" s="12"/>
      <c r="I246" s="14" t="str">
        <f>IF($E246="","",IF($H246="","",IF($H246&lt;$E246,"prüfen",$H246-$E246)))</f>
        <v/>
      </c>
      <c r="J246" s="14" t="str">
        <f>IF($B246="","",IF($G246&lt;&gt;"","zurück",IF(AND($F246&lt;&gt;"",$F246&lt;TODAY()),"überfällig","offen")))</f>
        <v/>
      </c>
      <c r="K246" s="12"/>
      <c r="L246" s="14" t="str">
        <f>IF(AND($B246&lt;&gt;"",$G246=""),$B246,"")</f>
        <v/>
      </c>
    </row>
    <row r="247" spans="1:12" x14ac:dyDescent="0.25">
      <c r="A247" s="13"/>
      <c r="B247" s="12"/>
      <c r="C247" s="12"/>
      <c r="D247" s="12"/>
      <c r="E247" s="12"/>
      <c r="F247" s="13"/>
      <c r="G247" s="13"/>
      <c r="H247" s="12"/>
      <c r="I247" s="14" t="str">
        <f>IF($E247="","",IF($H247="","",IF($H247&lt;$E247,"prüfen",$H247-$E247)))</f>
        <v/>
      </c>
      <c r="J247" s="14" t="str">
        <f>IF($B247="","",IF($G247&lt;&gt;"","zurück",IF(AND($F247&lt;&gt;"",$F247&lt;TODAY()),"überfällig","offen")))</f>
        <v/>
      </c>
      <c r="K247" s="12"/>
      <c r="L247" s="14" t="str">
        <f>IF(AND($B247&lt;&gt;"",$G247=""),$B247,"")</f>
        <v/>
      </c>
    </row>
    <row r="248" spans="1:12" x14ac:dyDescent="0.25">
      <c r="A248" s="13"/>
      <c r="B248" s="12"/>
      <c r="C248" s="12"/>
      <c r="D248" s="12"/>
      <c r="E248" s="12"/>
      <c r="F248" s="13"/>
      <c r="G248" s="13"/>
      <c r="H248" s="12"/>
      <c r="I248" s="14" t="str">
        <f>IF($E248="","",IF($H248="","",IF($H248&lt;$E248,"prüfen",$H248-$E248)))</f>
        <v/>
      </c>
      <c r="J248" s="14" t="str">
        <f>IF($B248="","",IF($G248&lt;&gt;"","zurück",IF(AND($F248&lt;&gt;"",$F248&lt;TODAY()),"überfällig","offen")))</f>
        <v/>
      </c>
      <c r="K248" s="12"/>
      <c r="L248" s="14" t="str">
        <f>IF(AND($B248&lt;&gt;"",$G248=""),$B248,"")</f>
        <v/>
      </c>
    </row>
    <row r="249" spans="1:12" x14ac:dyDescent="0.25">
      <c r="A249" s="13"/>
      <c r="B249" s="12"/>
      <c r="C249" s="12"/>
      <c r="D249" s="12"/>
      <c r="E249" s="12"/>
      <c r="F249" s="13"/>
      <c r="G249" s="13"/>
      <c r="H249" s="12"/>
      <c r="I249" s="14" t="str">
        <f>IF($E249="","",IF($H249="","",IF($H249&lt;$E249,"prüfen",$H249-$E249)))</f>
        <v/>
      </c>
      <c r="J249" s="14" t="str">
        <f>IF($B249="","",IF($G249&lt;&gt;"","zurück",IF(AND($F249&lt;&gt;"",$F249&lt;TODAY()),"überfällig","offen")))</f>
        <v/>
      </c>
      <c r="K249" s="12"/>
      <c r="L249" s="14" t="str">
        <f>IF(AND($B249&lt;&gt;"",$G249=""),$B249,"")</f>
        <v/>
      </c>
    </row>
    <row r="250" spans="1:12" x14ac:dyDescent="0.25">
      <c r="A250" s="13"/>
      <c r="B250" s="12"/>
      <c r="C250" s="12"/>
      <c r="D250" s="12"/>
      <c r="E250" s="12"/>
      <c r="F250" s="13"/>
      <c r="G250" s="13"/>
      <c r="H250" s="12"/>
      <c r="I250" s="14" t="str">
        <f>IF($E250="","",IF($H250="","",IF($H250&lt;$E250,"prüfen",$H250-$E250)))</f>
        <v/>
      </c>
      <c r="J250" s="14" t="str">
        <f>IF($B250="","",IF($G250&lt;&gt;"","zurück",IF(AND($F250&lt;&gt;"",$F250&lt;TODAY()),"überfällig","offen")))</f>
        <v/>
      </c>
      <c r="K250" s="12"/>
      <c r="L250" s="14" t="str">
        <f>IF(AND($B250&lt;&gt;"",$G250=""),$B250,"")</f>
        <v/>
      </c>
    </row>
    <row r="251" spans="1:12" x14ac:dyDescent="0.25">
      <c r="A251" s="13"/>
      <c r="B251" s="12"/>
      <c r="C251" s="12"/>
      <c r="D251" s="12"/>
      <c r="E251" s="12"/>
      <c r="F251" s="13"/>
      <c r="G251" s="13"/>
      <c r="H251" s="12"/>
      <c r="I251" s="14" t="str">
        <f>IF($E251="","",IF($H251="","",IF($H251&lt;$E251,"prüfen",$H251-$E251)))</f>
        <v/>
      </c>
      <c r="J251" s="14" t="str">
        <f>IF($B251="","",IF($G251&lt;&gt;"","zurück",IF(AND($F251&lt;&gt;"",$F251&lt;TODAY()),"überfällig","offen")))</f>
        <v/>
      </c>
      <c r="K251" s="12"/>
      <c r="L251" s="14" t="str">
        <f>IF(AND($B251&lt;&gt;"",$G251=""),$B251,"")</f>
        <v/>
      </c>
    </row>
    <row r="252" spans="1:12" x14ac:dyDescent="0.25">
      <c r="A252" s="13"/>
      <c r="B252" s="12"/>
      <c r="C252" s="12"/>
      <c r="D252" s="12"/>
      <c r="E252" s="12"/>
      <c r="F252" s="13"/>
      <c r="G252" s="13"/>
      <c r="H252" s="12"/>
      <c r="I252" s="14" t="str">
        <f>IF($E252="","",IF($H252="","",IF($H252&lt;$E252,"prüfen",$H252-$E252)))</f>
        <v/>
      </c>
      <c r="J252" s="14" t="str">
        <f>IF($B252="","",IF($G252&lt;&gt;"","zurück",IF(AND($F252&lt;&gt;"",$F252&lt;TODAY()),"überfällig","offen")))</f>
        <v/>
      </c>
      <c r="K252" s="12"/>
      <c r="L252" s="14" t="str">
        <f>IF(AND($B252&lt;&gt;"",$G252=""),$B252,"")</f>
        <v/>
      </c>
    </row>
    <row r="253" spans="1:12" x14ac:dyDescent="0.25">
      <c r="A253" s="13"/>
      <c r="B253" s="12"/>
      <c r="C253" s="12"/>
      <c r="D253" s="12"/>
      <c r="E253" s="12"/>
      <c r="F253" s="13"/>
      <c r="G253" s="13"/>
      <c r="H253" s="12"/>
      <c r="I253" s="14" t="str">
        <f>IF($E253="","",IF($H253="","",IF($H253&lt;$E253,"prüfen",$H253-$E253)))</f>
        <v/>
      </c>
      <c r="J253" s="14" t="str">
        <f>IF($B253="","",IF($G253&lt;&gt;"","zurück",IF(AND($F253&lt;&gt;"",$F253&lt;TODAY()),"überfällig","offen")))</f>
        <v/>
      </c>
      <c r="K253" s="12"/>
      <c r="L253" s="14" t="str">
        <f>IF(AND($B253&lt;&gt;"",$G253=""),$B253,"")</f>
        <v/>
      </c>
    </row>
    <row r="254" spans="1:12" x14ac:dyDescent="0.25">
      <c r="A254" s="13"/>
      <c r="B254" s="12"/>
      <c r="C254" s="12"/>
      <c r="D254" s="12"/>
      <c r="E254" s="12"/>
      <c r="F254" s="13"/>
      <c r="G254" s="13"/>
      <c r="H254" s="12"/>
      <c r="I254" s="14" t="str">
        <f>IF($E254="","",IF($H254="","",IF($H254&lt;$E254,"prüfen",$H254-$E254)))</f>
        <v/>
      </c>
      <c r="J254" s="14" t="str">
        <f>IF($B254="","",IF($G254&lt;&gt;"","zurück",IF(AND($F254&lt;&gt;"",$F254&lt;TODAY()),"überfällig","offen")))</f>
        <v/>
      </c>
      <c r="K254" s="12"/>
      <c r="L254" s="14" t="str">
        <f>IF(AND($B254&lt;&gt;"",$G254=""),$B254,"")</f>
        <v/>
      </c>
    </row>
    <row r="255" spans="1:12" x14ac:dyDescent="0.25">
      <c r="A255" s="13"/>
      <c r="B255" s="12"/>
      <c r="C255" s="12"/>
      <c r="D255" s="12"/>
      <c r="E255" s="12"/>
      <c r="F255" s="13"/>
      <c r="G255" s="13"/>
      <c r="H255" s="12"/>
      <c r="I255" s="14" t="str">
        <f>IF($E255="","",IF($H255="","",IF($H255&lt;$E255,"prüfen",$H255-$E255)))</f>
        <v/>
      </c>
      <c r="J255" s="14" t="str">
        <f>IF($B255="","",IF($G255&lt;&gt;"","zurück",IF(AND($F255&lt;&gt;"",$F255&lt;TODAY()),"überfällig","offen")))</f>
        <v/>
      </c>
      <c r="K255" s="12"/>
      <c r="L255" s="14" t="str">
        <f>IF(AND($B255&lt;&gt;"",$G255=""),$B255,"")</f>
        <v/>
      </c>
    </row>
    <row r="256" spans="1:12" x14ac:dyDescent="0.25">
      <c r="A256" s="13"/>
      <c r="B256" s="12"/>
      <c r="C256" s="12"/>
      <c r="D256" s="12"/>
      <c r="E256" s="12"/>
      <c r="F256" s="13"/>
      <c r="G256" s="13"/>
      <c r="H256" s="12"/>
      <c r="I256" s="14" t="str">
        <f>IF($E256="","",IF($H256="","",IF($H256&lt;$E256,"prüfen",$H256-$E256)))</f>
        <v/>
      </c>
      <c r="J256" s="14" t="str">
        <f>IF($B256="","",IF($G256&lt;&gt;"","zurück",IF(AND($F256&lt;&gt;"",$F256&lt;TODAY()),"überfällig","offen")))</f>
        <v/>
      </c>
      <c r="K256" s="12"/>
      <c r="L256" s="14" t="str">
        <f>IF(AND($B256&lt;&gt;"",$G256=""),$B256,"")</f>
        <v/>
      </c>
    </row>
    <row r="257" spans="1:12" x14ac:dyDescent="0.25">
      <c r="A257" s="13"/>
      <c r="B257" s="12"/>
      <c r="C257" s="12"/>
      <c r="D257" s="12"/>
      <c r="E257" s="12"/>
      <c r="F257" s="13"/>
      <c r="G257" s="13"/>
      <c r="H257" s="12"/>
      <c r="I257" s="14" t="str">
        <f>IF($E257="","",IF($H257="","",IF($H257&lt;$E257,"prüfen",$H257-$E257)))</f>
        <v/>
      </c>
      <c r="J257" s="14" t="str">
        <f>IF($B257="","",IF($G257&lt;&gt;"","zurück",IF(AND($F257&lt;&gt;"",$F257&lt;TODAY()),"überfällig","offen")))</f>
        <v/>
      </c>
      <c r="K257" s="12"/>
      <c r="L257" s="14" t="str">
        <f>IF(AND($B257&lt;&gt;"",$G257=""),$B257,"")</f>
        <v/>
      </c>
    </row>
    <row r="258" spans="1:12" x14ac:dyDescent="0.25">
      <c r="A258" s="13"/>
      <c r="B258" s="12"/>
      <c r="C258" s="12"/>
      <c r="D258" s="12"/>
      <c r="E258" s="12"/>
      <c r="F258" s="13"/>
      <c r="G258" s="13"/>
      <c r="H258" s="12"/>
      <c r="I258" s="14" t="str">
        <f>IF($E258="","",IF($H258="","",IF($H258&lt;$E258,"prüfen",$H258-$E258)))</f>
        <v/>
      </c>
      <c r="J258" s="14" t="str">
        <f>IF($B258="","",IF($G258&lt;&gt;"","zurück",IF(AND($F258&lt;&gt;"",$F258&lt;TODAY()),"überfällig","offen")))</f>
        <v/>
      </c>
      <c r="K258" s="12"/>
      <c r="L258" s="14" t="str">
        <f>IF(AND($B258&lt;&gt;"",$G258=""),$B258,"")</f>
        <v/>
      </c>
    </row>
    <row r="259" spans="1:12" x14ac:dyDescent="0.25">
      <c r="A259" s="13"/>
      <c r="B259" s="12"/>
      <c r="C259" s="12"/>
      <c r="D259" s="12"/>
      <c r="E259" s="12"/>
      <c r="F259" s="13"/>
      <c r="G259" s="13"/>
      <c r="H259" s="12"/>
      <c r="I259" s="14" t="str">
        <f>IF($E259="","",IF($H259="","",IF($H259&lt;$E259,"prüfen",$H259-$E259)))</f>
        <v/>
      </c>
      <c r="J259" s="14" t="str">
        <f>IF($B259="","",IF($G259&lt;&gt;"","zurück",IF(AND($F259&lt;&gt;"",$F259&lt;TODAY()),"überfällig","offen")))</f>
        <v/>
      </c>
      <c r="K259" s="12"/>
      <c r="L259" s="14" t="str">
        <f>IF(AND($B259&lt;&gt;"",$G259=""),$B259,"")</f>
        <v/>
      </c>
    </row>
    <row r="260" spans="1:12" x14ac:dyDescent="0.25">
      <c r="A260" s="13"/>
      <c r="B260" s="12"/>
      <c r="C260" s="12"/>
      <c r="D260" s="12"/>
      <c r="E260" s="12"/>
      <c r="F260" s="13"/>
      <c r="G260" s="13"/>
      <c r="H260" s="12"/>
      <c r="I260" s="14" t="str">
        <f>IF($E260="","",IF($H260="","",IF($H260&lt;$E260,"prüfen",$H260-$E260)))</f>
        <v/>
      </c>
      <c r="J260" s="14" t="str">
        <f>IF($B260="","",IF($G260&lt;&gt;"","zurück",IF(AND($F260&lt;&gt;"",$F260&lt;TODAY()),"überfällig","offen")))</f>
        <v/>
      </c>
      <c r="K260" s="12"/>
      <c r="L260" s="14" t="str">
        <f>IF(AND($B260&lt;&gt;"",$G260=""),$B260,"")</f>
        <v/>
      </c>
    </row>
    <row r="261" spans="1:12" x14ac:dyDescent="0.25">
      <c r="A261" s="13"/>
      <c r="B261" s="12"/>
      <c r="C261" s="12"/>
      <c r="D261" s="12"/>
      <c r="E261" s="12"/>
      <c r="F261" s="13"/>
      <c r="G261" s="13"/>
      <c r="H261" s="12"/>
      <c r="I261" s="14" t="str">
        <f>IF($E261="","",IF($H261="","",IF($H261&lt;$E261,"prüfen",$H261-$E261)))</f>
        <v/>
      </c>
      <c r="J261" s="14" t="str">
        <f>IF($B261="","",IF($G261&lt;&gt;"","zurück",IF(AND($F261&lt;&gt;"",$F261&lt;TODAY()),"überfällig","offen")))</f>
        <v/>
      </c>
      <c r="K261" s="12"/>
      <c r="L261" s="14" t="str">
        <f>IF(AND($B261&lt;&gt;"",$G261=""),$B261,"")</f>
        <v/>
      </c>
    </row>
    <row r="262" spans="1:12" x14ac:dyDescent="0.25">
      <c r="A262" s="13"/>
      <c r="B262" s="12"/>
      <c r="C262" s="12"/>
      <c r="D262" s="12"/>
      <c r="E262" s="12"/>
      <c r="F262" s="13"/>
      <c r="G262" s="13"/>
      <c r="H262" s="12"/>
      <c r="I262" s="14" t="str">
        <f>IF($E262="","",IF($H262="","",IF($H262&lt;$E262,"prüfen",$H262-$E262)))</f>
        <v/>
      </c>
      <c r="J262" s="14" t="str">
        <f>IF($B262="","",IF($G262&lt;&gt;"","zurück",IF(AND($F262&lt;&gt;"",$F262&lt;TODAY()),"überfällig","offen")))</f>
        <v/>
      </c>
      <c r="K262" s="12"/>
      <c r="L262" s="14" t="str">
        <f>IF(AND($B262&lt;&gt;"",$G262=""),$B262,"")</f>
        <v/>
      </c>
    </row>
    <row r="263" spans="1:12" x14ac:dyDescent="0.25">
      <c r="A263" s="13"/>
      <c r="B263" s="12"/>
      <c r="C263" s="12"/>
      <c r="D263" s="12"/>
      <c r="E263" s="12"/>
      <c r="F263" s="13"/>
      <c r="G263" s="13"/>
      <c r="H263" s="12"/>
      <c r="I263" s="14" t="str">
        <f>IF($E263="","",IF($H263="","",IF($H263&lt;$E263,"prüfen",$H263-$E263)))</f>
        <v/>
      </c>
      <c r="J263" s="14" t="str">
        <f>IF($B263="","",IF($G263&lt;&gt;"","zurück",IF(AND($F263&lt;&gt;"",$F263&lt;TODAY()),"überfällig","offen")))</f>
        <v/>
      </c>
      <c r="K263" s="12"/>
      <c r="L263" s="14" t="str">
        <f>IF(AND($B263&lt;&gt;"",$G263=""),$B263,"")</f>
        <v/>
      </c>
    </row>
    <row r="264" spans="1:12" x14ac:dyDescent="0.25">
      <c r="A264" s="13"/>
      <c r="B264" s="12"/>
      <c r="C264" s="12"/>
      <c r="D264" s="12"/>
      <c r="E264" s="12"/>
      <c r="F264" s="13"/>
      <c r="G264" s="13"/>
      <c r="H264" s="12"/>
      <c r="I264" s="14" t="str">
        <f>IF($E264="","",IF($H264="","",IF($H264&lt;$E264,"prüfen",$H264-$E264)))</f>
        <v/>
      </c>
      <c r="J264" s="14" t="str">
        <f>IF($B264="","",IF($G264&lt;&gt;"","zurück",IF(AND($F264&lt;&gt;"",$F264&lt;TODAY()),"überfällig","offen")))</f>
        <v/>
      </c>
      <c r="K264" s="12"/>
      <c r="L264" s="14" t="str">
        <f>IF(AND($B264&lt;&gt;"",$G264=""),$B264,"")</f>
        <v/>
      </c>
    </row>
    <row r="265" spans="1:12" x14ac:dyDescent="0.25">
      <c r="A265" s="13"/>
      <c r="B265" s="12"/>
      <c r="C265" s="12"/>
      <c r="D265" s="12"/>
      <c r="E265" s="12"/>
      <c r="F265" s="13"/>
      <c r="G265" s="13"/>
      <c r="H265" s="12"/>
      <c r="I265" s="14" t="str">
        <f>IF($E265="","",IF($H265="","",IF($H265&lt;$E265,"prüfen",$H265-$E265)))</f>
        <v/>
      </c>
      <c r="J265" s="14" t="str">
        <f>IF($B265="","",IF($G265&lt;&gt;"","zurück",IF(AND($F265&lt;&gt;"",$F265&lt;TODAY()),"überfällig","offen")))</f>
        <v/>
      </c>
      <c r="K265" s="12"/>
      <c r="L265" s="14" t="str">
        <f>IF(AND($B265&lt;&gt;"",$G265=""),$B265,"")</f>
        <v/>
      </c>
    </row>
    <row r="266" spans="1:12" x14ac:dyDescent="0.25">
      <c r="A266" s="13"/>
      <c r="B266" s="12"/>
      <c r="C266" s="12"/>
      <c r="D266" s="12"/>
      <c r="E266" s="12"/>
      <c r="F266" s="13"/>
      <c r="G266" s="13"/>
      <c r="H266" s="12"/>
      <c r="I266" s="14" t="str">
        <f>IF($E266="","",IF($H266="","",IF($H266&lt;$E266,"prüfen",$H266-$E266)))</f>
        <v/>
      </c>
      <c r="J266" s="14" t="str">
        <f>IF($B266="","",IF($G266&lt;&gt;"","zurück",IF(AND($F266&lt;&gt;"",$F266&lt;TODAY()),"überfällig","offen")))</f>
        <v/>
      </c>
      <c r="K266" s="12"/>
      <c r="L266" s="14" t="str">
        <f>IF(AND($B266&lt;&gt;"",$G266=""),$B266,"")</f>
        <v/>
      </c>
    </row>
    <row r="267" spans="1:12" x14ac:dyDescent="0.25">
      <c r="A267" s="13"/>
      <c r="B267" s="12"/>
      <c r="C267" s="12"/>
      <c r="D267" s="12"/>
      <c r="E267" s="12"/>
      <c r="F267" s="13"/>
      <c r="G267" s="13"/>
      <c r="H267" s="12"/>
      <c r="I267" s="14" t="str">
        <f>IF($E267="","",IF($H267="","",IF($H267&lt;$E267,"prüfen",$H267-$E267)))</f>
        <v/>
      </c>
      <c r="J267" s="14" t="str">
        <f>IF($B267="","",IF($G267&lt;&gt;"","zurück",IF(AND($F267&lt;&gt;"",$F267&lt;TODAY()),"überfällig","offen")))</f>
        <v/>
      </c>
      <c r="K267" s="12"/>
      <c r="L267" s="14" t="str">
        <f>IF(AND($B267&lt;&gt;"",$G267=""),$B267,"")</f>
        <v/>
      </c>
    </row>
    <row r="268" spans="1:12" x14ac:dyDescent="0.25">
      <c r="A268" s="13"/>
      <c r="B268" s="12"/>
      <c r="C268" s="12"/>
      <c r="D268" s="12"/>
      <c r="E268" s="12"/>
      <c r="F268" s="13"/>
      <c r="G268" s="13"/>
      <c r="H268" s="12"/>
      <c r="I268" s="14" t="str">
        <f>IF($E268="","",IF($H268="","",IF($H268&lt;$E268,"prüfen",$H268-$E268)))</f>
        <v/>
      </c>
      <c r="J268" s="14" t="str">
        <f>IF($B268="","",IF($G268&lt;&gt;"","zurück",IF(AND($F268&lt;&gt;"",$F268&lt;TODAY()),"überfällig","offen")))</f>
        <v/>
      </c>
      <c r="K268" s="12"/>
      <c r="L268" s="14" t="str">
        <f>IF(AND($B268&lt;&gt;"",$G268=""),$B268,"")</f>
        <v/>
      </c>
    </row>
    <row r="269" spans="1:12" x14ac:dyDescent="0.25">
      <c r="A269" s="13"/>
      <c r="B269" s="12"/>
      <c r="C269" s="12"/>
      <c r="D269" s="12"/>
      <c r="E269" s="12"/>
      <c r="F269" s="13"/>
      <c r="G269" s="13"/>
      <c r="H269" s="12"/>
      <c r="I269" s="14" t="str">
        <f>IF($E269="","",IF($H269="","",IF($H269&lt;$E269,"prüfen",$H269-$E269)))</f>
        <v/>
      </c>
      <c r="J269" s="14" t="str">
        <f>IF($B269="","",IF($G269&lt;&gt;"","zurück",IF(AND($F269&lt;&gt;"",$F269&lt;TODAY()),"überfällig","offen")))</f>
        <v/>
      </c>
      <c r="K269" s="12"/>
      <c r="L269" s="14" t="str">
        <f>IF(AND($B269&lt;&gt;"",$G269=""),$B269,"")</f>
        <v/>
      </c>
    </row>
    <row r="270" spans="1:12" x14ac:dyDescent="0.25">
      <c r="A270" s="13"/>
      <c r="B270" s="12"/>
      <c r="C270" s="12"/>
      <c r="D270" s="12"/>
      <c r="E270" s="12"/>
      <c r="F270" s="13"/>
      <c r="G270" s="13"/>
      <c r="H270" s="12"/>
      <c r="I270" s="14" t="str">
        <f>IF($E270="","",IF($H270="","",IF($H270&lt;$E270,"prüfen",$H270-$E270)))</f>
        <v/>
      </c>
      <c r="J270" s="14" t="str">
        <f>IF($B270="","",IF($G270&lt;&gt;"","zurück",IF(AND($F270&lt;&gt;"",$F270&lt;TODAY()),"überfällig","offen")))</f>
        <v/>
      </c>
      <c r="K270" s="12"/>
      <c r="L270" s="14" t="str">
        <f>IF(AND($B270&lt;&gt;"",$G270=""),$B270,"")</f>
        <v/>
      </c>
    </row>
    <row r="271" spans="1:12" x14ac:dyDescent="0.25">
      <c r="A271" s="13"/>
      <c r="B271" s="12"/>
      <c r="C271" s="12"/>
      <c r="D271" s="12"/>
      <c r="E271" s="12"/>
      <c r="F271" s="13"/>
      <c r="G271" s="13"/>
      <c r="H271" s="12"/>
      <c r="I271" s="14" t="str">
        <f>IF($E271="","",IF($H271="","",IF($H271&lt;$E271,"prüfen",$H271-$E271)))</f>
        <v/>
      </c>
      <c r="J271" s="14" t="str">
        <f>IF($B271="","",IF($G271&lt;&gt;"","zurück",IF(AND($F271&lt;&gt;"",$F271&lt;TODAY()),"überfällig","offen")))</f>
        <v/>
      </c>
      <c r="K271" s="12"/>
      <c r="L271" s="14" t="str">
        <f>IF(AND($B271&lt;&gt;"",$G271=""),$B271,"")</f>
        <v/>
      </c>
    </row>
    <row r="272" spans="1:12" x14ac:dyDescent="0.25">
      <c r="A272" s="13"/>
      <c r="B272" s="12"/>
      <c r="C272" s="12"/>
      <c r="D272" s="12"/>
      <c r="E272" s="12"/>
      <c r="F272" s="13"/>
      <c r="G272" s="13"/>
      <c r="H272" s="12"/>
      <c r="I272" s="14" t="str">
        <f>IF($E272="","",IF($H272="","",IF($H272&lt;$E272,"prüfen",$H272-$E272)))</f>
        <v/>
      </c>
      <c r="J272" s="14" t="str">
        <f>IF($B272="","",IF($G272&lt;&gt;"","zurück",IF(AND($F272&lt;&gt;"",$F272&lt;TODAY()),"überfällig","offen")))</f>
        <v/>
      </c>
      <c r="K272" s="12"/>
      <c r="L272" s="14" t="str">
        <f>IF(AND($B272&lt;&gt;"",$G272=""),$B272,"")</f>
        <v/>
      </c>
    </row>
    <row r="273" spans="1:12" x14ac:dyDescent="0.25">
      <c r="A273" s="13"/>
      <c r="B273" s="12"/>
      <c r="C273" s="12"/>
      <c r="D273" s="12"/>
      <c r="E273" s="12"/>
      <c r="F273" s="13"/>
      <c r="G273" s="13"/>
      <c r="H273" s="12"/>
      <c r="I273" s="14" t="str">
        <f>IF($E273="","",IF($H273="","",IF($H273&lt;$E273,"prüfen",$H273-$E273)))</f>
        <v/>
      </c>
      <c r="J273" s="14" t="str">
        <f>IF($B273="","",IF($G273&lt;&gt;"","zurück",IF(AND($F273&lt;&gt;"",$F273&lt;TODAY()),"überfällig","offen")))</f>
        <v/>
      </c>
      <c r="K273" s="12"/>
      <c r="L273" s="14" t="str">
        <f>IF(AND($B273&lt;&gt;"",$G273=""),$B273,"")</f>
        <v/>
      </c>
    </row>
    <row r="274" spans="1:12" x14ac:dyDescent="0.25">
      <c r="A274" s="13"/>
      <c r="B274" s="12"/>
      <c r="C274" s="12"/>
      <c r="D274" s="12"/>
      <c r="E274" s="12"/>
      <c r="F274" s="13"/>
      <c r="G274" s="13"/>
      <c r="H274" s="12"/>
      <c r="I274" s="14" t="str">
        <f>IF($E274="","",IF($H274="","",IF($H274&lt;$E274,"prüfen",$H274-$E274)))</f>
        <v/>
      </c>
      <c r="J274" s="14" t="str">
        <f>IF($B274="","",IF($G274&lt;&gt;"","zurück",IF(AND($F274&lt;&gt;"",$F274&lt;TODAY()),"überfällig","offen")))</f>
        <v/>
      </c>
      <c r="K274" s="12"/>
      <c r="L274" s="14" t="str">
        <f>IF(AND($B274&lt;&gt;"",$G274=""),$B274,"")</f>
        <v/>
      </c>
    </row>
    <row r="275" spans="1:12" x14ac:dyDescent="0.25">
      <c r="A275" s="13"/>
      <c r="B275" s="12"/>
      <c r="C275" s="12"/>
      <c r="D275" s="12"/>
      <c r="E275" s="12"/>
      <c r="F275" s="13"/>
      <c r="G275" s="13"/>
      <c r="H275" s="12"/>
      <c r="I275" s="14" t="str">
        <f>IF($E275="","",IF($H275="","",IF($H275&lt;$E275,"prüfen",$H275-$E275)))</f>
        <v/>
      </c>
      <c r="J275" s="14" t="str">
        <f>IF($B275="","",IF($G275&lt;&gt;"","zurück",IF(AND($F275&lt;&gt;"",$F275&lt;TODAY()),"überfällig","offen")))</f>
        <v/>
      </c>
      <c r="K275" s="12"/>
      <c r="L275" s="14" t="str">
        <f>IF(AND($B275&lt;&gt;"",$G275=""),$B275,"")</f>
        <v/>
      </c>
    </row>
    <row r="276" spans="1:12" x14ac:dyDescent="0.25">
      <c r="A276" s="13"/>
      <c r="B276" s="12"/>
      <c r="C276" s="12"/>
      <c r="D276" s="12"/>
      <c r="E276" s="12"/>
      <c r="F276" s="13"/>
      <c r="G276" s="13"/>
      <c r="H276" s="12"/>
      <c r="I276" s="14" t="str">
        <f>IF($E276="","",IF($H276="","",IF($H276&lt;$E276,"prüfen",$H276-$E276)))</f>
        <v/>
      </c>
      <c r="J276" s="14" t="str">
        <f>IF($B276="","",IF($G276&lt;&gt;"","zurück",IF(AND($F276&lt;&gt;"",$F276&lt;TODAY()),"überfällig","offen")))</f>
        <v/>
      </c>
      <c r="K276" s="12"/>
      <c r="L276" s="14" t="str">
        <f>IF(AND($B276&lt;&gt;"",$G276=""),$B276,"")</f>
        <v/>
      </c>
    </row>
    <row r="277" spans="1:12" x14ac:dyDescent="0.25">
      <c r="A277" s="13"/>
      <c r="B277" s="12"/>
      <c r="C277" s="12"/>
      <c r="D277" s="12"/>
      <c r="E277" s="12"/>
      <c r="F277" s="13"/>
      <c r="G277" s="13"/>
      <c r="H277" s="12"/>
      <c r="I277" s="14" t="str">
        <f>IF($E277="","",IF($H277="","",IF($H277&lt;$E277,"prüfen",$H277-$E277)))</f>
        <v/>
      </c>
      <c r="J277" s="14" t="str">
        <f>IF($B277="","",IF($G277&lt;&gt;"","zurück",IF(AND($F277&lt;&gt;"",$F277&lt;TODAY()),"überfällig","offen")))</f>
        <v/>
      </c>
      <c r="K277" s="12"/>
      <c r="L277" s="14" t="str">
        <f>IF(AND($B277&lt;&gt;"",$G277=""),$B277,"")</f>
        <v/>
      </c>
    </row>
    <row r="278" spans="1:12" x14ac:dyDescent="0.25">
      <c r="A278" s="13"/>
      <c r="B278" s="12"/>
      <c r="C278" s="12"/>
      <c r="D278" s="12"/>
      <c r="E278" s="12"/>
      <c r="F278" s="13"/>
      <c r="G278" s="13"/>
      <c r="H278" s="12"/>
      <c r="I278" s="14" t="str">
        <f>IF($E278="","",IF($H278="","",IF($H278&lt;$E278,"prüfen",$H278-$E278)))</f>
        <v/>
      </c>
      <c r="J278" s="14" t="str">
        <f>IF($B278="","",IF($G278&lt;&gt;"","zurück",IF(AND($F278&lt;&gt;"",$F278&lt;TODAY()),"überfällig","offen")))</f>
        <v/>
      </c>
      <c r="K278" s="12"/>
      <c r="L278" s="14" t="str">
        <f>IF(AND($B278&lt;&gt;"",$G278=""),$B278,"")</f>
        <v/>
      </c>
    </row>
    <row r="279" spans="1:12" x14ac:dyDescent="0.25">
      <c r="A279" s="13"/>
      <c r="B279" s="12"/>
      <c r="C279" s="12"/>
      <c r="D279" s="12"/>
      <c r="E279" s="12"/>
      <c r="F279" s="13"/>
      <c r="G279" s="13"/>
      <c r="H279" s="12"/>
      <c r="I279" s="14" t="str">
        <f>IF($E279="","",IF($H279="","",IF($H279&lt;$E279,"prüfen",$H279-$E279)))</f>
        <v/>
      </c>
      <c r="J279" s="14" t="str">
        <f>IF($B279="","",IF($G279&lt;&gt;"","zurück",IF(AND($F279&lt;&gt;"",$F279&lt;TODAY()),"überfällig","offen")))</f>
        <v/>
      </c>
      <c r="K279" s="12"/>
      <c r="L279" s="14" t="str">
        <f>IF(AND($B279&lt;&gt;"",$G279=""),$B279,"")</f>
        <v/>
      </c>
    </row>
    <row r="280" spans="1:12" x14ac:dyDescent="0.25">
      <c r="A280" s="13"/>
      <c r="B280" s="12"/>
      <c r="C280" s="12"/>
      <c r="D280" s="12"/>
      <c r="E280" s="12"/>
      <c r="F280" s="13"/>
      <c r="G280" s="13"/>
      <c r="H280" s="12"/>
      <c r="I280" s="14" t="str">
        <f>IF($E280="","",IF($H280="","",IF($H280&lt;$E280,"prüfen",$H280-$E280)))</f>
        <v/>
      </c>
      <c r="J280" s="14" t="str">
        <f>IF($B280="","",IF($G280&lt;&gt;"","zurück",IF(AND($F280&lt;&gt;"",$F280&lt;TODAY()),"überfällig","offen")))</f>
        <v/>
      </c>
      <c r="K280" s="12"/>
      <c r="L280" s="14" t="str">
        <f>IF(AND($B280&lt;&gt;"",$G280=""),$B280,"")</f>
        <v/>
      </c>
    </row>
    <row r="281" spans="1:12" x14ac:dyDescent="0.25">
      <c r="A281" s="13"/>
      <c r="B281" s="12"/>
      <c r="C281" s="12"/>
      <c r="D281" s="12"/>
      <c r="E281" s="12"/>
      <c r="F281" s="13"/>
      <c r="G281" s="13"/>
      <c r="H281" s="12"/>
      <c r="I281" s="14" t="str">
        <f>IF($E281="","",IF($H281="","",IF($H281&lt;$E281,"prüfen",$H281-$E281)))</f>
        <v/>
      </c>
      <c r="J281" s="14" t="str">
        <f>IF($B281="","",IF($G281&lt;&gt;"","zurück",IF(AND($F281&lt;&gt;"",$F281&lt;TODAY()),"überfällig","offen")))</f>
        <v/>
      </c>
      <c r="K281" s="12"/>
      <c r="L281" s="14" t="str">
        <f>IF(AND($B281&lt;&gt;"",$G281=""),$B281,"")</f>
        <v/>
      </c>
    </row>
    <row r="282" spans="1:12" x14ac:dyDescent="0.25">
      <c r="A282" s="13"/>
      <c r="B282" s="12"/>
      <c r="C282" s="12"/>
      <c r="D282" s="12"/>
      <c r="E282" s="12"/>
      <c r="F282" s="13"/>
      <c r="G282" s="13"/>
      <c r="H282" s="12"/>
      <c r="I282" s="14" t="str">
        <f>IF($E282="","",IF($H282="","",IF($H282&lt;$E282,"prüfen",$H282-$E282)))</f>
        <v/>
      </c>
      <c r="J282" s="14" t="str">
        <f>IF($B282="","",IF($G282&lt;&gt;"","zurück",IF(AND($F282&lt;&gt;"",$F282&lt;TODAY()),"überfällig","offen")))</f>
        <v/>
      </c>
      <c r="K282" s="12"/>
      <c r="L282" s="14" t="str">
        <f>IF(AND($B282&lt;&gt;"",$G282=""),$B282,"")</f>
        <v/>
      </c>
    </row>
    <row r="283" spans="1:12" x14ac:dyDescent="0.25">
      <c r="A283" s="13"/>
      <c r="B283" s="12"/>
      <c r="C283" s="12"/>
      <c r="D283" s="12"/>
      <c r="E283" s="12"/>
      <c r="F283" s="13"/>
      <c r="G283" s="13"/>
      <c r="H283" s="12"/>
      <c r="I283" s="14" t="str">
        <f>IF($E283="","",IF($H283="","",IF($H283&lt;$E283,"prüfen",$H283-$E283)))</f>
        <v/>
      </c>
      <c r="J283" s="14" t="str">
        <f>IF($B283="","",IF($G283&lt;&gt;"","zurück",IF(AND($F283&lt;&gt;"",$F283&lt;TODAY()),"überfällig","offen")))</f>
        <v/>
      </c>
      <c r="K283" s="12"/>
      <c r="L283" s="14" t="str">
        <f>IF(AND($B283&lt;&gt;"",$G283=""),$B283,"")</f>
        <v/>
      </c>
    </row>
    <row r="284" spans="1:12" x14ac:dyDescent="0.25">
      <c r="A284" s="13"/>
      <c r="B284" s="12"/>
      <c r="C284" s="12"/>
      <c r="D284" s="12"/>
      <c r="E284" s="12"/>
      <c r="F284" s="13"/>
      <c r="G284" s="13"/>
      <c r="H284" s="12"/>
      <c r="I284" s="14" t="str">
        <f>IF($E284="","",IF($H284="","",IF($H284&lt;$E284,"prüfen",$H284-$E284)))</f>
        <v/>
      </c>
      <c r="J284" s="14" t="str">
        <f>IF($B284="","",IF($G284&lt;&gt;"","zurück",IF(AND($F284&lt;&gt;"",$F284&lt;TODAY()),"überfällig","offen")))</f>
        <v/>
      </c>
      <c r="K284" s="12"/>
      <c r="L284" s="14" t="str">
        <f>IF(AND($B284&lt;&gt;"",$G284=""),$B284,"")</f>
        <v/>
      </c>
    </row>
    <row r="285" spans="1:12" x14ac:dyDescent="0.25">
      <c r="A285" s="13"/>
      <c r="B285" s="12"/>
      <c r="C285" s="12"/>
      <c r="D285" s="12"/>
      <c r="E285" s="12"/>
      <c r="F285" s="13"/>
      <c r="G285" s="13"/>
      <c r="H285" s="12"/>
      <c r="I285" s="14" t="str">
        <f>IF($E285="","",IF($H285="","",IF($H285&lt;$E285,"prüfen",$H285-$E285)))</f>
        <v/>
      </c>
      <c r="J285" s="14" t="str">
        <f>IF($B285="","",IF($G285&lt;&gt;"","zurück",IF(AND($F285&lt;&gt;"",$F285&lt;TODAY()),"überfällig","offen")))</f>
        <v/>
      </c>
      <c r="K285" s="12"/>
      <c r="L285" s="14" t="str">
        <f>IF(AND($B285&lt;&gt;"",$G285=""),$B285,"")</f>
        <v/>
      </c>
    </row>
    <row r="286" spans="1:12" x14ac:dyDescent="0.25">
      <c r="A286" s="13"/>
      <c r="B286" s="12"/>
      <c r="C286" s="12"/>
      <c r="D286" s="12"/>
      <c r="E286" s="12"/>
      <c r="F286" s="13"/>
      <c r="G286" s="13"/>
      <c r="H286" s="12"/>
      <c r="I286" s="14" t="str">
        <f>IF($E286="","",IF($H286="","",IF($H286&lt;$E286,"prüfen",$H286-$E286)))</f>
        <v/>
      </c>
      <c r="J286" s="14" t="str">
        <f>IF($B286="","",IF($G286&lt;&gt;"","zurück",IF(AND($F286&lt;&gt;"",$F286&lt;TODAY()),"überfällig","offen")))</f>
        <v/>
      </c>
      <c r="K286" s="12"/>
      <c r="L286" s="14" t="str">
        <f>IF(AND($B286&lt;&gt;"",$G286=""),$B286,"")</f>
        <v/>
      </c>
    </row>
    <row r="287" spans="1:12" x14ac:dyDescent="0.25">
      <c r="A287" s="13"/>
      <c r="B287" s="12"/>
      <c r="C287" s="12"/>
      <c r="D287" s="12"/>
      <c r="E287" s="12"/>
      <c r="F287" s="13"/>
      <c r="G287" s="13"/>
      <c r="H287" s="12"/>
      <c r="I287" s="14" t="str">
        <f>IF($E287="","",IF($H287="","",IF($H287&lt;$E287,"prüfen",$H287-$E287)))</f>
        <v/>
      </c>
      <c r="J287" s="14" t="str">
        <f>IF($B287="","",IF($G287&lt;&gt;"","zurück",IF(AND($F287&lt;&gt;"",$F287&lt;TODAY()),"überfällig","offen")))</f>
        <v/>
      </c>
      <c r="K287" s="12"/>
      <c r="L287" s="14" t="str">
        <f>IF(AND($B287&lt;&gt;"",$G287=""),$B287,"")</f>
        <v/>
      </c>
    </row>
    <row r="288" spans="1:12" x14ac:dyDescent="0.25">
      <c r="A288" s="13"/>
      <c r="B288" s="12"/>
      <c r="C288" s="12"/>
      <c r="D288" s="12"/>
      <c r="E288" s="12"/>
      <c r="F288" s="13"/>
      <c r="G288" s="13"/>
      <c r="H288" s="12"/>
      <c r="I288" s="14" t="str">
        <f>IF($E288="","",IF($H288="","",IF($H288&lt;$E288,"prüfen",$H288-$E288)))</f>
        <v/>
      </c>
      <c r="J288" s="14" t="str">
        <f>IF($B288="","",IF($G288&lt;&gt;"","zurück",IF(AND($F288&lt;&gt;"",$F288&lt;TODAY()),"überfällig","offen")))</f>
        <v/>
      </c>
      <c r="K288" s="12"/>
      <c r="L288" s="14" t="str">
        <f>IF(AND($B288&lt;&gt;"",$G288=""),$B288,"")</f>
        <v/>
      </c>
    </row>
    <row r="289" spans="1:12" x14ac:dyDescent="0.25">
      <c r="A289" s="13"/>
      <c r="B289" s="12"/>
      <c r="C289" s="12"/>
      <c r="D289" s="12"/>
      <c r="E289" s="12"/>
      <c r="F289" s="13"/>
      <c r="G289" s="13"/>
      <c r="H289" s="12"/>
      <c r="I289" s="14" t="str">
        <f>IF($E289="","",IF($H289="","",IF($H289&lt;$E289,"prüfen",$H289-$E289)))</f>
        <v/>
      </c>
      <c r="J289" s="14" t="str">
        <f>IF($B289="","",IF($G289&lt;&gt;"","zurück",IF(AND($F289&lt;&gt;"",$F289&lt;TODAY()),"überfällig","offen")))</f>
        <v/>
      </c>
      <c r="K289" s="12"/>
      <c r="L289" s="14" t="str">
        <f>IF(AND($B289&lt;&gt;"",$G289=""),$B289,"")</f>
        <v/>
      </c>
    </row>
    <row r="290" spans="1:12" x14ac:dyDescent="0.25">
      <c r="A290" s="13"/>
      <c r="B290" s="12"/>
      <c r="C290" s="12"/>
      <c r="D290" s="12"/>
      <c r="E290" s="12"/>
      <c r="F290" s="13"/>
      <c r="G290" s="13"/>
      <c r="H290" s="12"/>
      <c r="I290" s="14" t="str">
        <f>IF($E290="","",IF($H290="","",IF($H290&lt;$E290,"prüfen",$H290-$E290)))</f>
        <v/>
      </c>
      <c r="J290" s="14" t="str">
        <f>IF($B290="","",IF($G290&lt;&gt;"","zurück",IF(AND($F290&lt;&gt;"",$F290&lt;TODAY()),"überfällig","offen")))</f>
        <v/>
      </c>
      <c r="K290" s="12"/>
      <c r="L290" s="14" t="str">
        <f>IF(AND($B290&lt;&gt;"",$G290=""),$B290,"")</f>
        <v/>
      </c>
    </row>
    <row r="291" spans="1:12" x14ac:dyDescent="0.25">
      <c r="A291" s="13"/>
      <c r="B291" s="12"/>
      <c r="C291" s="12"/>
      <c r="D291" s="12"/>
      <c r="E291" s="12"/>
      <c r="F291" s="13"/>
      <c r="G291" s="13"/>
      <c r="H291" s="12"/>
      <c r="I291" s="14" t="str">
        <f>IF($E291="","",IF($H291="","",IF($H291&lt;$E291,"prüfen",$H291-$E291)))</f>
        <v/>
      </c>
      <c r="J291" s="14" t="str">
        <f>IF($B291="","",IF($G291&lt;&gt;"","zurück",IF(AND($F291&lt;&gt;"",$F291&lt;TODAY()),"überfällig","offen")))</f>
        <v/>
      </c>
      <c r="K291" s="12"/>
      <c r="L291" s="14" t="str">
        <f>IF(AND($B291&lt;&gt;"",$G291=""),$B291,"")</f>
        <v/>
      </c>
    </row>
    <row r="292" spans="1:12" x14ac:dyDescent="0.25">
      <c r="A292" s="13"/>
      <c r="B292" s="12"/>
      <c r="C292" s="12"/>
      <c r="D292" s="12"/>
      <c r="E292" s="12"/>
      <c r="F292" s="13"/>
      <c r="G292" s="13"/>
      <c r="H292" s="12"/>
      <c r="I292" s="14" t="str">
        <f>IF($E292="","",IF($H292="","",IF($H292&lt;$E292,"prüfen",$H292-$E292)))</f>
        <v/>
      </c>
      <c r="J292" s="14" t="str">
        <f>IF($B292="","",IF($G292&lt;&gt;"","zurück",IF(AND($F292&lt;&gt;"",$F292&lt;TODAY()),"überfällig","offen")))</f>
        <v/>
      </c>
      <c r="K292" s="12"/>
      <c r="L292" s="14" t="str">
        <f>IF(AND($B292&lt;&gt;"",$G292=""),$B292,"")</f>
        <v/>
      </c>
    </row>
    <row r="293" spans="1:12" x14ac:dyDescent="0.25">
      <c r="A293" s="13"/>
      <c r="B293" s="12"/>
      <c r="C293" s="12"/>
      <c r="D293" s="12"/>
      <c r="E293" s="12"/>
      <c r="F293" s="13"/>
      <c r="G293" s="13"/>
      <c r="H293" s="12"/>
      <c r="I293" s="14" t="str">
        <f>IF($E293="","",IF($H293="","",IF($H293&lt;$E293,"prüfen",$H293-$E293)))</f>
        <v/>
      </c>
      <c r="J293" s="14" t="str">
        <f>IF($B293="","",IF($G293&lt;&gt;"","zurück",IF(AND($F293&lt;&gt;"",$F293&lt;TODAY()),"überfällig","offen")))</f>
        <v/>
      </c>
      <c r="K293" s="12"/>
      <c r="L293" s="14" t="str">
        <f>IF(AND($B293&lt;&gt;"",$G293=""),$B293,"")</f>
        <v/>
      </c>
    </row>
    <row r="294" spans="1:12" x14ac:dyDescent="0.25">
      <c r="A294" s="13"/>
      <c r="B294" s="12"/>
      <c r="C294" s="12"/>
      <c r="D294" s="12"/>
      <c r="E294" s="12"/>
      <c r="F294" s="13"/>
      <c r="G294" s="13"/>
      <c r="H294" s="12"/>
      <c r="I294" s="14" t="str">
        <f>IF($E294="","",IF($H294="","",IF($H294&lt;$E294,"prüfen",$H294-$E294)))</f>
        <v/>
      </c>
      <c r="J294" s="14" t="str">
        <f>IF($B294="","",IF($G294&lt;&gt;"","zurück",IF(AND($F294&lt;&gt;"",$F294&lt;TODAY()),"überfällig","offen")))</f>
        <v/>
      </c>
      <c r="K294" s="12"/>
      <c r="L294" s="14" t="str">
        <f>IF(AND($B294&lt;&gt;"",$G294=""),$B294,"")</f>
        <v/>
      </c>
    </row>
    <row r="295" spans="1:12" x14ac:dyDescent="0.25">
      <c r="A295" s="13"/>
      <c r="B295" s="12"/>
      <c r="C295" s="12"/>
      <c r="D295" s="12"/>
      <c r="E295" s="12"/>
      <c r="F295" s="13"/>
      <c r="G295" s="13"/>
      <c r="H295" s="12"/>
      <c r="I295" s="14" t="str">
        <f>IF($E295="","",IF($H295="","",IF($H295&lt;$E295,"prüfen",$H295-$E295)))</f>
        <v/>
      </c>
      <c r="J295" s="14" t="str">
        <f>IF($B295="","",IF($G295&lt;&gt;"","zurück",IF(AND($F295&lt;&gt;"",$F295&lt;TODAY()),"überfällig","offen")))</f>
        <v/>
      </c>
      <c r="K295" s="12"/>
      <c r="L295" s="14" t="str">
        <f>IF(AND($B295&lt;&gt;"",$G295=""),$B295,"")</f>
        <v/>
      </c>
    </row>
    <row r="296" spans="1:12" x14ac:dyDescent="0.25">
      <c r="A296" s="13"/>
      <c r="B296" s="12"/>
      <c r="C296" s="12"/>
      <c r="D296" s="12"/>
      <c r="E296" s="12"/>
      <c r="F296" s="13"/>
      <c r="G296" s="13"/>
      <c r="H296" s="12"/>
      <c r="I296" s="14" t="str">
        <f>IF($E296="","",IF($H296="","",IF($H296&lt;$E296,"prüfen",$H296-$E296)))</f>
        <v/>
      </c>
      <c r="J296" s="14" t="str">
        <f>IF($B296="","",IF($G296&lt;&gt;"","zurück",IF(AND($F296&lt;&gt;"",$F296&lt;TODAY()),"überfällig","offen")))</f>
        <v/>
      </c>
      <c r="K296" s="12"/>
      <c r="L296" s="14" t="str">
        <f>IF(AND($B296&lt;&gt;"",$G296=""),$B296,"")</f>
        <v/>
      </c>
    </row>
    <row r="297" spans="1:12" x14ac:dyDescent="0.25">
      <c r="A297" s="13"/>
      <c r="B297" s="12"/>
      <c r="C297" s="12"/>
      <c r="D297" s="12"/>
      <c r="E297" s="12"/>
      <c r="F297" s="13"/>
      <c r="G297" s="13"/>
      <c r="H297" s="12"/>
      <c r="I297" s="14" t="str">
        <f>IF($E297="","",IF($H297="","",IF($H297&lt;$E297,"prüfen",$H297-$E297)))</f>
        <v/>
      </c>
      <c r="J297" s="14" t="str">
        <f>IF($B297="","",IF($G297&lt;&gt;"","zurück",IF(AND($F297&lt;&gt;"",$F297&lt;TODAY()),"überfällig","offen")))</f>
        <v/>
      </c>
      <c r="K297" s="12"/>
      <c r="L297" s="14" t="str">
        <f>IF(AND($B297&lt;&gt;"",$G297=""),$B297,"")</f>
        <v/>
      </c>
    </row>
    <row r="298" spans="1:12" x14ac:dyDescent="0.25">
      <c r="A298" s="13"/>
      <c r="B298" s="12"/>
      <c r="C298" s="12"/>
      <c r="D298" s="12"/>
      <c r="E298" s="12"/>
      <c r="F298" s="13"/>
      <c r="G298" s="13"/>
      <c r="H298" s="12"/>
      <c r="I298" s="14" t="str">
        <f>IF($E298="","",IF($H298="","",IF($H298&lt;$E298,"prüfen",$H298-$E298)))</f>
        <v/>
      </c>
      <c r="J298" s="14" t="str">
        <f>IF($B298="","",IF($G298&lt;&gt;"","zurück",IF(AND($F298&lt;&gt;"",$F298&lt;TODAY()),"überfällig","offen")))</f>
        <v/>
      </c>
      <c r="K298" s="12"/>
      <c r="L298" s="14" t="str">
        <f>IF(AND($B298&lt;&gt;"",$G298=""),$B298,"")</f>
        <v/>
      </c>
    </row>
    <row r="299" spans="1:12" x14ac:dyDescent="0.25">
      <c r="A299" s="13"/>
      <c r="B299" s="12"/>
      <c r="C299" s="12"/>
      <c r="D299" s="12"/>
      <c r="E299" s="12"/>
      <c r="F299" s="13"/>
      <c r="G299" s="13"/>
      <c r="H299" s="12"/>
      <c r="I299" s="14" t="str">
        <f>IF($E299="","",IF($H299="","",IF($H299&lt;$E299,"prüfen",$H299-$E299)))</f>
        <v/>
      </c>
      <c r="J299" s="14" t="str">
        <f>IF($B299="","",IF($G299&lt;&gt;"","zurück",IF(AND($F299&lt;&gt;"",$F299&lt;TODAY()),"überfällig","offen")))</f>
        <v/>
      </c>
      <c r="K299" s="12"/>
      <c r="L299" s="14" t="str">
        <f>IF(AND($B299&lt;&gt;"",$G299=""),$B299,"")</f>
        <v/>
      </c>
    </row>
    <row r="300" spans="1:12" x14ac:dyDescent="0.25">
      <c r="A300" s="13"/>
      <c r="B300" s="12"/>
      <c r="C300" s="12"/>
      <c r="D300" s="12"/>
      <c r="E300" s="12"/>
      <c r="F300" s="13"/>
      <c r="G300" s="13"/>
      <c r="H300" s="12"/>
      <c r="I300" s="14" t="str">
        <f>IF($E300="","",IF($H300="","",IF($H300&lt;$E300,"prüfen",$H300-$E300)))</f>
        <v/>
      </c>
      <c r="J300" s="14" t="str">
        <f>IF($B300="","",IF($G300&lt;&gt;"","zurück",IF(AND($F300&lt;&gt;"",$F300&lt;TODAY()),"überfällig","offen")))</f>
        <v/>
      </c>
      <c r="K300" s="12"/>
      <c r="L300" s="14" t="str">
        <f>IF(AND($B300&lt;&gt;"",$G300=""),$B300,"")</f>
        <v/>
      </c>
    </row>
    <row r="301" spans="1:12" x14ac:dyDescent="0.25">
      <c r="A301" s="13"/>
      <c r="B301" s="12"/>
      <c r="C301" s="12"/>
      <c r="D301" s="12"/>
      <c r="E301" s="12"/>
      <c r="F301" s="13"/>
      <c r="G301" s="13"/>
      <c r="H301" s="12"/>
      <c r="I301" s="14" t="str">
        <f>IF($E301="","",IF($H301="","",IF($H301&lt;$E301,"prüfen",$H301-$E301)))</f>
        <v/>
      </c>
      <c r="J301" s="14" t="str">
        <f>IF($B301="","",IF($G301&lt;&gt;"","zurück",IF(AND($F301&lt;&gt;"",$F301&lt;TODAY()),"überfällig","offen")))</f>
        <v/>
      </c>
      <c r="K301" s="12"/>
      <c r="L301" s="14" t="str">
        <f>IF(AND($B301&lt;&gt;"",$G301=""),$B301,"")</f>
        <v/>
      </c>
    </row>
    <row r="302" spans="1:12" x14ac:dyDescent="0.25">
      <c r="A302" s="13"/>
      <c r="B302" s="12"/>
      <c r="C302" s="12"/>
      <c r="D302" s="12"/>
      <c r="E302" s="12"/>
      <c r="F302" s="13"/>
      <c r="G302" s="13"/>
      <c r="H302" s="12"/>
      <c r="I302" s="14" t="str">
        <f>IF($E302="","",IF($H302="","",IF($H302&lt;$E302,"prüfen",$H302-$E302)))</f>
        <v/>
      </c>
      <c r="J302" s="14" t="str">
        <f>IF($B302="","",IF($G302&lt;&gt;"","zurück",IF(AND($F302&lt;&gt;"",$F302&lt;TODAY()),"überfällig","offen")))</f>
        <v/>
      </c>
      <c r="K302" s="12"/>
      <c r="L302" s="14" t="str">
        <f>IF(AND($B302&lt;&gt;"",$G302=""),$B302,"")</f>
        <v/>
      </c>
    </row>
    <row r="303" spans="1:12" x14ac:dyDescent="0.25">
      <c r="A303" s="13"/>
      <c r="B303" s="12"/>
      <c r="C303" s="12"/>
      <c r="D303" s="12"/>
      <c r="E303" s="12"/>
      <c r="F303" s="13"/>
      <c r="G303" s="13"/>
      <c r="H303" s="12"/>
      <c r="I303" s="14" t="str">
        <f>IF($E303="","",IF($H303="","",IF($H303&lt;$E303,"prüfen",$H303-$E303)))</f>
        <v/>
      </c>
      <c r="J303" s="14" t="str">
        <f>IF($B303="","",IF($G303&lt;&gt;"","zurück",IF(AND($F303&lt;&gt;"",$F303&lt;TODAY()),"überfällig","offen")))</f>
        <v/>
      </c>
      <c r="K303" s="12"/>
      <c r="L303" s="14" t="str">
        <f>IF(AND($B303&lt;&gt;"",$G303=""),$B303,"")</f>
        <v/>
      </c>
    </row>
    <row r="304" spans="1:12" x14ac:dyDescent="0.25">
      <c r="A304" s="13"/>
      <c r="B304" s="12"/>
      <c r="C304" s="12"/>
      <c r="D304" s="12"/>
      <c r="E304" s="12"/>
      <c r="F304" s="13"/>
      <c r="G304" s="13"/>
      <c r="H304" s="12"/>
      <c r="I304" s="14" t="str">
        <f>IF($E304="","",IF($H304="","",IF($H304&lt;$E304,"prüfen",$H304-$E304)))</f>
        <v/>
      </c>
      <c r="J304" s="14" t="str">
        <f>IF($B304="","",IF($G304&lt;&gt;"","zurück",IF(AND($F304&lt;&gt;"",$F304&lt;TODAY()),"überfällig","offen")))</f>
        <v/>
      </c>
      <c r="K304" s="12"/>
      <c r="L304" s="14" t="str">
        <f>IF(AND($B304&lt;&gt;"",$G304=""),$B304,"")</f>
        <v/>
      </c>
    </row>
    <row r="305" spans="1:12" x14ac:dyDescent="0.25">
      <c r="A305" s="13"/>
      <c r="B305" s="12"/>
      <c r="C305" s="12"/>
      <c r="D305" s="12"/>
      <c r="E305" s="12"/>
      <c r="F305" s="13"/>
      <c r="G305" s="13"/>
      <c r="H305" s="12"/>
      <c r="I305" s="14" t="str">
        <f>IF($E305="","",IF($H305="","",IF($H305&lt;$E305,"prüfen",$H305-$E305)))</f>
        <v/>
      </c>
      <c r="J305" s="14" t="str">
        <f>IF($B305="","",IF($G305&lt;&gt;"","zurück",IF(AND($F305&lt;&gt;"",$F305&lt;TODAY()),"überfällig","offen")))</f>
        <v/>
      </c>
      <c r="K305" s="12"/>
      <c r="L305" s="14" t="str">
        <f>IF(AND($B305&lt;&gt;"",$G305=""),$B305,"")</f>
        <v/>
      </c>
    </row>
    <row r="306" spans="1:12" x14ac:dyDescent="0.25">
      <c r="A306" s="13"/>
      <c r="B306" s="12"/>
      <c r="C306" s="12"/>
      <c r="D306" s="12"/>
      <c r="E306" s="12"/>
      <c r="F306" s="13"/>
      <c r="G306" s="13"/>
      <c r="H306" s="12"/>
      <c r="I306" s="14" t="str">
        <f>IF($E306="","",IF($H306="","",IF($H306&lt;$E306,"prüfen",$H306-$E306)))</f>
        <v/>
      </c>
      <c r="J306" s="14" t="str">
        <f>IF($B306="","",IF($G306&lt;&gt;"","zurück",IF(AND($F306&lt;&gt;"",$F306&lt;TODAY()),"überfällig","offen")))</f>
        <v/>
      </c>
      <c r="K306" s="12"/>
      <c r="L306" s="14" t="str">
        <f>IF(AND($B306&lt;&gt;"",$G306=""),$B306,"")</f>
        <v/>
      </c>
    </row>
    <row r="307" spans="1:12" x14ac:dyDescent="0.25">
      <c r="A307" s="13"/>
      <c r="B307" s="12"/>
      <c r="C307" s="12"/>
      <c r="D307" s="12"/>
      <c r="E307" s="12"/>
      <c r="F307" s="13"/>
      <c r="G307" s="13"/>
      <c r="H307" s="12"/>
      <c r="I307" s="14" t="str">
        <f>IF($E307="","",IF($H307="","",IF($H307&lt;$E307,"prüfen",$H307-$E307)))</f>
        <v/>
      </c>
      <c r="J307" s="14" t="str">
        <f>IF($B307="","",IF($G307&lt;&gt;"","zurück",IF(AND($F307&lt;&gt;"",$F307&lt;TODAY()),"überfällig","offen")))</f>
        <v/>
      </c>
      <c r="K307" s="12"/>
      <c r="L307" s="14" t="str">
        <f>IF(AND($B307&lt;&gt;"",$G307=""),$B307,"")</f>
        <v/>
      </c>
    </row>
    <row r="308" spans="1:12" x14ac:dyDescent="0.25">
      <c r="A308" s="13"/>
      <c r="B308" s="12"/>
      <c r="C308" s="12"/>
      <c r="D308" s="12"/>
      <c r="E308" s="12"/>
      <c r="F308" s="13"/>
      <c r="G308" s="13"/>
      <c r="H308" s="12"/>
      <c r="I308" s="14" t="str">
        <f>IF($E308="","",IF($H308="","",IF($H308&lt;$E308,"prüfen",$H308-$E308)))</f>
        <v/>
      </c>
      <c r="J308" s="14" t="str">
        <f>IF($B308="","",IF($G308&lt;&gt;"","zurück",IF(AND($F308&lt;&gt;"",$F308&lt;TODAY()),"überfällig","offen")))</f>
        <v/>
      </c>
      <c r="K308" s="12"/>
      <c r="L308" s="14" t="str">
        <f>IF(AND($B308&lt;&gt;"",$G308=""),$B308,"")</f>
        <v/>
      </c>
    </row>
    <row r="309" spans="1:12" x14ac:dyDescent="0.25">
      <c r="A309" s="13"/>
      <c r="B309" s="12"/>
      <c r="C309" s="12"/>
      <c r="D309" s="12"/>
      <c r="E309" s="12"/>
      <c r="F309" s="13"/>
      <c r="G309" s="13"/>
      <c r="H309" s="12"/>
      <c r="I309" s="14" t="str">
        <f>IF($E309="","",IF($H309="","",IF($H309&lt;$E309,"prüfen",$H309-$E309)))</f>
        <v/>
      </c>
      <c r="J309" s="14" t="str">
        <f>IF($B309="","",IF($G309&lt;&gt;"","zurück",IF(AND($F309&lt;&gt;"",$F309&lt;TODAY()),"überfällig","offen")))</f>
        <v/>
      </c>
      <c r="K309" s="12"/>
      <c r="L309" s="14" t="str">
        <f>IF(AND($B309&lt;&gt;"",$G309=""),$B309,"")</f>
        <v/>
      </c>
    </row>
    <row r="310" spans="1:12" x14ac:dyDescent="0.25">
      <c r="A310" s="13"/>
      <c r="B310" s="12"/>
      <c r="C310" s="12"/>
      <c r="D310" s="12"/>
      <c r="E310" s="12"/>
      <c r="F310" s="13"/>
      <c r="G310" s="13"/>
      <c r="H310" s="12"/>
      <c r="I310" s="14" t="str">
        <f>IF($E310="","",IF($H310="","",IF($H310&lt;$E310,"prüfen",$H310-$E310)))</f>
        <v/>
      </c>
      <c r="J310" s="14" t="str">
        <f>IF($B310="","",IF($G310&lt;&gt;"","zurück",IF(AND($F310&lt;&gt;"",$F310&lt;TODAY()),"überfällig","offen")))</f>
        <v/>
      </c>
      <c r="K310" s="12"/>
      <c r="L310" s="14" t="str">
        <f>IF(AND($B310&lt;&gt;"",$G310=""),$B310,"")</f>
        <v/>
      </c>
    </row>
    <row r="311" spans="1:12" x14ac:dyDescent="0.25">
      <c r="A311" s="13"/>
      <c r="B311" s="12"/>
      <c r="C311" s="12"/>
      <c r="D311" s="12"/>
      <c r="E311" s="12"/>
      <c r="F311" s="13"/>
      <c r="G311" s="13"/>
      <c r="H311" s="12"/>
      <c r="I311" s="14" t="str">
        <f>IF($E311="","",IF($H311="","",IF($H311&lt;$E311,"prüfen",$H311-$E311)))</f>
        <v/>
      </c>
      <c r="J311" s="14" t="str">
        <f>IF($B311="","",IF($G311&lt;&gt;"","zurück",IF(AND($F311&lt;&gt;"",$F311&lt;TODAY()),"überfällig","offen")))</f>
        <v/>
      </c>
      <c r="K311" s="12"/>
      <c r="L311" s="14" t="str">
        <f>IF(AND($B311&lt;&gt;"",$G311=""),$B311,"")</f>
        <v/>
      </c>
    </row>
    <row r="312" spans="1:12" x14ac:dyDescent="0.25">
      <c r="A312" s="13"/>
      <c r="B312" s="12"/>
      <c r="C312" s="12"/>
      <c r="D312" s="12"/>
      <c r="E312" s="12"/>
      <c r="F312" s="13"/>
      <c r="G312" s="13"/>
      <c r="H312" s="12"/>
      <c r="I312" s="14" t="str">
        <f>IF($E312="","",IF($H312="","",IF($H312&lt;$E312,"prüfen",$H312-$E312)))</f>
        <v/>
      </c>
      <c r="J312" s="14" t="str">
        <f>IF($B312="","",IF($G312&lt;&gt;"","zurück",IF(AND($F312&lt;&gt;"",$F312&lt;TODAY()),"überfällig","offen")))</f>
        <v/>
      </c>
      <c r="K312" s="12"/>
      <c r="L312" s="14" t="str">
        <f>IF(AND($B312&lt;&gt;"",$G312=""),$B312,"")</f>
        <v/>
      </c>
    </row>
    <row r="313" spans="1:12" x14ac:dyDescent="0.25">
      <c r="A313" s="13"/>
      <c r="B313" s="12"/>
      <c r="C313" s="12"/>
      <c r="D313" s="12"/>
      <c r="E313" s="12"/>
      <c r="F313" s="13"/>
      <c r="G313" s="13"/>
      <c r="H313" s="12"/>
      <c r="I313" s="14" t="str">
        <f>IF($E313="","",IF($H313="","",IF($H313&lt;$E313,"prüfen",$H313-$E313)))</f>
        <v/>
      </c>
      <c r="J313" s="14" t="str">
        <f>IF($B313="","",IF($G313&lt;&gt;"","zurück",IF(AND($F313&lt;&gt;"",$F313&lt;TODAY()),"überfällig","offen")))</f>
        <v/>
      </c>
      <c r="K313" s="12"/>
      <c r="L313" s="14" t="str">
        <f>IF(AND($B313&lt;&gt;"",$G313=""),$B313,"")</f>
        <v/>
      </c>
    </row>
    <row r="314" spans="1:12" x14ac:dyDescent="0.25">
      <c r="A314" s="13"/>
      <c r="B314" s="12"/>
      <c r="C314" s="12"/>
      <c r="D314" s="12"/>
      <c r="E314" s="12"/>
      <c r="F314" s="13"/>
      <c r="G314" s="13"/>
      <c r="H314" s="12"/>
      <c r="I314" s="14" t="str">
        <f>IF($E314="","",IF($H314="","",IF($H314&lt;$E314,"prüfen",$H314-$E314)))</f>
        <v/>
      </c>
      <c r="J314" s="14" t="str">
        <f>IF($B314="","",IF($G314&lt;&gt;"","zurück",IF(AND($F314&lt;&gt;"",$F314&lt;TODAY()),"überfällig","offen")))</f>
        <v/>
      </c>
      <c r="K314" s="12"/>
      <c r="L314" s="14" t="str">
        <f>IF(AND($B314&lt;&gt;"",$G314=""),$B314,"")</f>
        <v/>
      </c>
    </row>
    <row r="315" spans="1:12" x14ac:dyDescent="0.25">
      <c r="A315" s="13"/>
      <c r="B315" s="12"/>
      <c r="C315" s="12"/>
      <c r="D315" s="12"/>
      <c r="E315" s="12"/>
      <c r="F315" s="13"/>
      <c r="G315" s="13"/>
      <c r="H315" s="12"/>
      <c r="I315" s="14" t="str">
        <f>IF($E315="","",IF($H315="","",IF($H315&lt;$E315,"prüfen",$H315-$E315)))</f>
        <v/>
      </c>
      <c r="J315" s="14" t="str">
        <f>IF($B315="","",IF($G315&lt;&gt;"","zurück",IF(AND($F315&lt;&gt;"",$F315&lt;TODAY()),"überfällig","offen")))</f>
        <v/>
      </c>
      <c r="K315" s="12"/>
      <c r="L315" s="14" t="str">
        <f>IF(AND($B315&lt;&gt;"",$G315=""),$B315,"")</f>
        <v/>
      </c>
    </row>
    <row r="316" spans="1:12" x14ac:dyDescent="0.25">
      <c r="A316" s="13"/>
      <c r="B316" s="12"/>
      <c r="C316" s="12"/>
      <c r="D316" s="12"/>
      <c r="E316" s="12"/>
      <c r="F316" s="13"/>
      <c r="G316" s="13"/>
      <c r="H316" s="12"/>
      <c r="I316" s="14" t="str">
        <f>IF($E316="","",IF($H316="","",IF($H316&lt;$E316,"prüfen",$H316-$E316)))</f>
        <v/>
      </c>
      <c r="J316" s="14" t="str">
        <f>IF($B316="","",IF($G316&lt;&gt;"","zurück",IF(AND($F316&lt;&gt;"",$F316&lt;TODAY()),"überfällig","offen")))</f>
        <v/>
      </c>
      <c r="K316" s="12"/>
      <c r="L316" s="14" t="str">
        <f>IF(AND($B316&lt;&gt;"",$G316=""),$B316,"")</f>
        <v/>
      </c>
    </row>
    <row r="317" spans="1:12" x14ac:dyDescent="0.25">
      <c r="A317" s="13"/>
      <c r="B317" s="12"/>
      <c r="C317" s="12"/>
      <c r="D317" s="12"/>
      <c r="E317" s="12"/>
      <c r="F317" s="13"/>
      <c r="G317" s="13"/>
      <c r="H317" s="12"/>
      <c r="I317" s="14" t="str">
        <f>IF($E317="","",IF($H317="","",IF($H317&lt;$E317,"prüfen",$H317-$E317)))</f>
        <v/>
      </c>
      <c r="J317" s="14" t="str">
        <f>IF($B317="","",IF($G317&lt;&gt;"","zurück",IF(AND($F317&lt;&gt;"",$F317&lt;TODAY()),"überfällig","offen")))</f>
        <v/>
      </c>
      <c r="K317" s="12"/>
      <c r="L317" s="14" t="str">
        <f>IF(AND($B317&lt;&gt;"",$G317=""),$B317,"")</f>
        <v/>
      </c>
    </row>
    <row r="318" spans="1:12" x14ac:dyDescent="0.25">
      <c r="A318" s="13"/>
      <c r="B318" s="12"/>
      <c r="C318" s="12"/>
      <c r="D318" s="12"/>
      <c r="E318" s="12"/>
      <c r="F318" s="13"/>
      <c r="G318" s="13"/>
      <c r="H318" s="12"/>
      <c r="I318" s="14" t="str">
        <f>IF($E318="","",IF($H318="","",IF($H318&lt;$E318,"prüfen",$H318-$E318)))</f>
        <v/>
      </c>
      <c r="J318" s="14" t="str">
        <f>IF($B318="","",IF($G318&lt;&gt;"","zurück",IF(AND($F318&lt;&gt;"",$F318&lt;TODAY()),"überfällig","offen")))</f>
        <v/>
      </c>
      <c r="K318" s="12"/>
      <c r="L318" s="14" t="str">
        <f>IF(AND($B318&lt;&gt;"",$G318=""),$B318,"")</f>
        <v/>
      </c>
    </row>
    <row r="319" spans="1:12" x14ac:dyDescent="0.25">
      <c r="A319" s="13"/>
      <c r="B319" s="12"/>
      <c r="C319" s="12"/>
      <c r="D319" s="12"/>
      <c r="E319" s="12"/>
      <c r="F319" s="13"/>
      <c r="G319" s="13"/>
      <c r="H319" s="12"/>
      <c r="I319" s="14" t="str">
        <f>IF($E319="","",IF($H319="","",IF($H319&lt;$E319,"prüfen",$H319-$E319)))</f>
        <v/>
      </c>
      <c r="J319" s="14" t="str">
        <f>IF($B319="","",IF($G319&lt;&gt;"","zurück",IF(AND($F319&lt;&gt;"",$F319&lt;TODAY()),"überfällig","offen")))</f>
        <v/>
      </c>
      <c r="K319" s="12"/>
      <c r="L319" s="14" t="str">
        <f>IF(AND($B319&lt;&gt;"",$G319=""),$B319,"")</f>
        <v/>
      </c>
    </row>
    <row r="320" spans="1:12" x14ac:dyDescent="0.25">
      <c r="A320" s="13"/>
      <c r="B320" s="12"/>
      <c r="C320" s="12"/>
      <c r="D320" s="12"/>
      <c r="E320" s="12"/>
      <c r="F320" s="13"/>
      <c r="G320" s="13"/>
      <c r="H320" s="12"/>
      <c r="I320" s="14" t="str">
        <f>IF($E320="","",IF($H320="","",IF($H320&lt;$E320,"prüfen",$H320-$E320)))</f>
        <v/>
      </c>
      <c r="J320" s="14" t="str">
        <f>IF($B320="","",IF($G320&lt;&gt;"","zurück",IF(AND($F320&lt;&gt;"",$F320&lt;TODAY()),"überfällig","offen")))</f>
        <v/>
      </c>
      <c r="K320" s="12"/>
      <c r="L320" s="14" t="str">
        <f>IF(AND($B320&lt;&gt;"",$G320=""),$B320,"")</f>
        <v/>
      </c>
    </row>
    <row r="321" spans="1:12" x14ac:dyDescent="0.25">
      <c r="A321" s="13"/>
      <c r="B321" s="12"/>
      <c r="C321" s="12"/>
      <c r="D321" s="12"/>
      <c r="E321" s="12"/>
      <c r="F321" s="13"/>
      <c r="G321" s="13"/>
      <c r="H321" s="12"/>
      <c r="I321" s="14" t="str">
        <f>IF($E321="","",IF($H321="","",IF($H321&lt;$E321,"prüfen",$H321-$E321)))</f>
        <v/>
      </c>
      <c r="J321" s="14" t="str">
        <f>IF($B321="","",IF($G321&lt;&gt;"","zurück",IF(AND($F321&lt;&gt;"",$F321&lt;TODAY()),"überfällig","offen")))</f>
        <v/>
      </c>
      <c r="K321" s="12"/>
      <c r="L321" s="14" t="str">
        <f>IF(AND($B321&lt;&gt;"",$G321=""),$B321,"")</f>
        <v/>
      </c>
    </row>
    <row r="322" spans="1:12" x14ac:dyDescent="0.25">
      <c r="A322" s="13"/>
      <c r="B322" s="12"/>
      <c r="C322" s="12"/>
      <c r="D322" s="12"/>
      <c r="E322" s="12"/>
      <c r="F322" s="13"/>
      <c r="G322" s="13"/>
      <c r="H322" s="12"/>
      <c r="I322" s="14" t="str">
        <f>IF($E322="","",IF($H322="","",IF($H322&lt;$E322,"prüfen",$H322-$E322)))</f>
        <v/>
      </c>
      <c r="J322" s="14" t="str">
        <f>IF($B322="","",IF($G322&lt;&gt;"","zurück",IF(AND($F322&lt;&gt;"",$F322&lt;TODAY()),"überfällig","offen")))</f>
        <v/>
      </c>
      <c r="K322" s="12"/>
      <c r="L322" s="14" t="str">
        <f>IF(AND($B322&lt;&gt;"",$G322=""),$B322,"")</f>
        <v/>
      </c>
    </row>
    <row r="323" spans="1:12" x14ac:dyDescent="0.25">
      <c r="A323" s="13"/>
      <c r="B323" s="12"/>
      <c r="C323" s="12"/>
      <c r="D323" s="12"/>
      <c r="E323" s="12"/>
      <c r="F323" s="13"/>
      <c r="G323" s="13"/>
      <c r="H323" s="12"/>
      <c r="I323" s="14" t="str">
        <f>IF($E323="","",IF($H323="","",IF($H323&lt;$E323,"prüfen",$H323-$E323)))</f>
        <v/>
      </c>
      <c r="J323" s="14" t="str">
        <f>IF($B323="","",IF($G323&lt;&gt;"","zurück",IF(AND($F323&lt;&gt;"",$F323&lt;TODAY()),"überfällig","offen")))</f>
        <v/>
      </c>
      <c r="K323" s="12"/>
      <c r="L323" s="14" t="str">
        <f>IF(AND($B323&lt;&gt;"",$G323=""),$B323,"")</f>
        <v/>
      </c>
    </row>
    <row r="324" spans="1:12" x14ac:dyDescent="0.25">
      <c r="A324" s="13"/>
      <c r="B324" s="12"/>
      <c r="C324" s="12"/>
      <c r="D324" s="12"/>
      <c r="E324" s="12"/>
      <c r="F324" s="13"/>
      <c r="G324" s="13"/>
      <c r="H324" s="12"/>
      <c r="I324" s="14" t="str">
        <f>IF($E324="","",IF($H324="","",IF($H324&lt;$E324,"prüfen",$H324-$E324)))</f>
        <v/>
      </c>
      <c r="J324" s="14" t="str">
        <f>IF($B324="","",IF($G324&lt;&gt;"","zurück",IF(AND($F324&lt;&gt;"",$F324&lt;TODAY()),"überfällig","offen")))</f>
        <v/>
      </c>
      <c r="K324" s="12"/>
      <c r="L324" s="14" t="str">
        <f>IF(AND($B324&lt;&gt;"",$G324=""),$B324,"")</f>
        <v/>
      </c>
    </row>
    <row r="325" spans="1:12" x14ac:dyDescent="0.25">
      <c r="A325" s="13"/>
      <c r="B325" s="12"/>
      <c r="C325" s="12"/>
      <c r="D325" s="12"/>
      <c r="E325" s="12"/>
      <c r="F325" s="13"/>
      <c r="G325" s="13"/>
      <c r="H325" s="12"/>
      <c r="I325" s="14" t="str">
        <f>IF($E325="","",IF($H325="","",IF($H325&lt;$E325,"prüfen",$H325-$E325)))</f>
        <v/>
      </c>
      <c r="J325" s="14" t="str">
        <f>IF($B325="","",IF($G325&lt;&gt;"","zurück",IF(AND($F325&lt;&gt;"",$F325&lt;TODAY()),"überfällig","offen")))</f>
        <v/>
      </c>
      <c r="K325" s="12"/>
      <c r="L325" s="14" t="str">
        <f>IF(AND($B325&lt;&gt;"",$G325=""),$B325,"")</f>
        <v/>
      </c>
    </row>
    <row r="326" spans="1:12" x14ac:dyDescent="0.25">
      <c r="A326" s="13"/>
      <c r="B326" s="12"/>
      <c r="C326" s="12"/>
      <c r="D326" s="12"/>
      <c r="E326" s="12"/>
      <c r="F326" s="13"/>
      <c r="G326" s="13"/>
      <c r="H326" s="12"/>
      <c r="I326" s="14" t="str">
        <f>IF($E326="","",IF($H326="","",IF($H326&lt;$E326,"prüfen",$H326-$E326)))</f>
        <v/>
      </c>
      <c r="J326" s="14" t="str">
        <f>IF($B326="","",IF($G326&lt;&gt;"","zurück",IF(AND($F326&lt;&gt;"",$F326&lt;TODAY()),"überfällig","offen")))</f>
        <v/>
      </c>
      <c r="K326" s="12"/>
      <c r="L326" s="14" t="str">
        <f>IF(AND($B326&lt;&gt;"",$G326=""),$B326,"")</f>
        <v/>
      </c>
    </row>
    <row r="327" spans="1:12" x14ac:dyDescent="0.25">
      <c r="A327" s="13"/>
      <c r="B327" s="12"/>
      <c r="C327" s="12"/>
      <c r="D327" s="12"/>
      <c r="E327" s="12"/>
      <c r="F327" s="13"/>
      <c r="G327" s="13"/>
      <c r="H327" s="12"/>
      <c r="I327" s="14" t="str">
        <f>IF($E327="","",IF($H327="","",IF($H327&lt;$E327,"prüfen",$H327-$E327)))</f>
        <v/>
      </c>
      <c r="J327" s="14" t="str">
        <f>IF($B327="","",IF($G327&lt;&gt;"","zurück",IF(AND($F327&lt;&gt;"",$F327&lt;TODAY()),"überfällig","offen")))</f>
        <v/>
      </c>
      <c r="K327" s="12"/>
      <c r="L327" s="14" t="str">
        <f>IF(AND($B327&lt;&gt;"",$G327=""),$B327,"")</f>
        <v/>
      </c>
    </row>
    <row r="328" spans="1:12" x14ac:dyDescent="0.25">
      <c r="A328" s="13"/>
      <c r="B328" s="12"/>
      <c r="C328" s="12"/>
      <c r="D328" s="12"/>
      <c r="E328" s="12"/>
      <c r="F328" s="13"/>
      <c r="G328" s="13"/>
      <c r="H328" s="12"/>
      <c r="I328" s="14" t="str">
        <f>IF($E328="","",IF($H328="","",IF($H328&lt;$E328,"prüfen",$H328-$E328)))</f>
        <v/>
      </c>
      <c r="J328" s="14" t="str">
        <f>IF($B328="","",IF($G328&lt;&gt;"","zurück",IF(AND($F328&lt;&gt;"",$F328&lt;TODAY()),"überfällig","offen")))</f>
        <v/>
      </c>
      <c r="K328" s="12"/>
      <c r="L328" s="14" t="str">
        <f>IF(AND($B328&lt;&gt;"",$G328=""),$B328,"")</f>
        <v/>
      </c>
    </row>
    <row r="329" spans="1:12" x14ac:dyDescent="0.25">
      <c r="A329" s="13"/>
      <c r="B329" s="12"/>
      <c r="C329" s="12"/>
      <c r="D329" s="12"/>
      <c r="E329" s="12"/>
      <c r="F329" s="13"/>
      <c r="G329" s="13"/>
      <c r="H329" s="12"/>
      <c r="I329" s="14" t="str">
        <f>IF($E329="","",IF($H329="","",IF($H329&lt;$E329,"prüfen",$H329-$E329)))</f>
        <v/>
      </c>
      <c r="J329" s="14" t="str">
        <f>IF($B329="","",IF($G329&lt;&gt;"","zurück",IF(AND($F329&lt;&gt;"",$F329&lt;TODAY()),"überfällig","offen")))</f>
        <v/>
      </c>
      <c r="K329" s="12"/>
      <c r="L329" s="14" t="str">
        <f>IF(AND($B329&lt;&gt;"",$G329=""),$B329,"")</f>
        <v/>
      </c>
    </row>
    <row r="330" spans="1:12" x14ac:dyDescent="0.25">
      <c r="A330" s="13"/>
      <c r="B330" s="12"/>
      <c r="C330" s="12"/>
      <c r="D330" s="12"/>
      <c r="E330" s="12"/>
      <c r="F330" s="13"/>
      <c r="G330" s="13"/>
      <c r="H330" s="12"/>
      <c r="I330" s="14" t="str">
        <f>IF($E330="","",IF($H330="","",IF($H330&lt;$E330,"prüfen",$H330-$E330)))</f>
        <v/>
      </c>
      <c r="J330" s="14" t="str">
        <f>IF($B330="","",IF($G330&lt;&gt;"","zurück",IF(AND($F330&lt;&gt;"",$F330&lt;TODAY()),"überfällig","offen")))</f>
        <v/>
      </c>
      <c r="K330" s="12"/>
      <c r="L330" s="14" t="str">
        <f>IF(AND($B330&lt;&gt;"",$G330=""),$B330,"")</f>
        <v/>
      </c>
    </row>
    <row r="331" spans="1:12" x14ac:dyDescent="0.25">
      <c r="A331" s="13"/>
      <c r="B331" s="12"/>
      <c r="C331" s="12"/>
      <c r="D331" s="12"/>
      <c r="E331" s="12"/>
      <c r="F331" s="13"/>
      <c r="G331" s="13"/>
      <c r="H331" s="12"/>
      <c r="I331" s="14" t="str">
        <f>IF($E331="","",IF($H331="","",IF($H331&lt;$E331,"prüfen",$H331-$E331)))</f>
        <v/>
      </c>
      <c r="J331" s="14" t="str">
        <f>IF($B331="","",IF($G331&lt;&gt;"","zurück",IF(AND($F331&lt;&gt;"",$F331&lt;TODAY()),"überfällig","offen")))</f>
        <v/>
      </c>
      <c r="K331" s="12"/>
      <c r="L331" s="14" t="str">
        <f>IF(AND($B331&lt;&gt;"",$G331=""),$B331,"")</f>
        <v/>
      </c>
    </row>
    <row r="332" spans="1:12" x14ac:dyDescent="0.25">
      <c r="A332" s="13"/>
      <c r="B332" s="12"/>
      <c r="C332" s="12"/>
      <c r="D332" s="12"/>
      <c r="E332" s="12"/>
      <c r="F332" s="13"/>
      <c r="G332" s="13"/>
      <c r="H332" s="12"/>
      <c r="I332" s="14" t="str">
        <f>IF($E332="","",IF($H332="","",IF($H332&lt;$E332,"prüfen",$H332-$E332)))</f>
        <v/>
      </c>
      <c r="J332" s="14" t="str">
        <f>IF($B332="","",IF($G332&lt;&gt;"","zurück",IF(AND($F332&lt;&gt;"",$F332&lt;TODAY()),"überfällig","offen")))</f>
        <v/>
      </c>
      <c r="K332" s="12"/>
      <c r="L332" s="14" t="str">
        <f>IF(AND($B332&lt;&gt;"",$G332=""),$B332,"")</f>
        <v/>
      </c>
    </row>
    <row r="333" spans="1:12" x14ac:dyDescent="0.25">
      <c r="A333" s="13"/>
      <c r="B333" s="12"/>
      <c r="C333" s="12"/>
      <c r="D333" s="12"/>
      <c r="E333" s="12"/>
      <c r="F333" s="13"/>
      <c r="G333" s="13"/>
      <c r="H333" s="12"/>
      <c r="I333" s="14" t="str">
        <f>IF($E333="","",IF($H333="","",IF($H333&lt;$E333,"prüfen",$H333-$E333)))</f>
        <v/>
      </c>
      <c r="J333" s="14" t="str">
        <f>IF($B333="","",IF($G333&lt;&gt;"","zurück",IF(AND($F333&lt;&gt;"",$F333&lt;TODAY()),"überfällig","offen")))</f>
        <v/>
      </c>
      <c r="K333" s="12"/>
      <c r="L333" s="14" t="str">
        <f>IF(AND($B333&lt;&gt;"",$G333=""),$B333,"")</f>
        <v/>
      </c>
    </row>
    <row r="334" spans="1:12" x14ac:dyDescent="0.25">
      <c r="A334" s="13"/>
      <c r="B334" s="12"/>
      <c r="C334" s="12"/>
      <c r="D334" s="12"/>
      <c r="E334" s="12"/>
      <c r="F334" s="13"/>
      <c r="G334" s="13"/>
      <c r="H334" s="12"/>
      <c r="I334" s="14" t="str">
        <f>IF($E334="","",IF($H334="","",IF($H334&lt;$E334,"prüfen",$H334-$E334)))</f>
        <v/>
      </c>
      <c r="J334" s="14" t="str">
        <f>IF($B334="","",IF($G334&lt;&gt;"","zurück",IF(AND($F334&lt;&gt;"",$F334&lt;TODAY()),"überfällig","offen")))</f>
        <v/>
      </c>
      <c r="K334" s="12"/>
      <c r="L334" s="14" t="str">
        <f>IF(AND($B334&lt;&gt;"",$G334=""),$B334,"")</f>
        <v/>
      </c>
    </row>
    <row r="335" spans="1:12" x14ac:dyDescent="0.25">
      <c r="A335" s="13"/>
      <c r="B335" s="12"/>
      <c r="C335" s="12"/>
      <c r="D335" s="12"/>
      <c r="E335" s="12"/>
      <c r="F335" s="13"/>
      <c r="G335" s="13"/>
      <c r="H335" s="12"/>
      <c r="I335" s="14" t="str">
        <f>IF($E335="","",IF($H335="","",IF($H335&lt;$E335,"prüfen",$H335-$E335)))</f>
        <v/>
      </c>
      <c r="J335" s="14" t="str">
        <f>IF($B335="","",IF($G335&lt;&gt;"","zurück",IF(AND($F335&lt;&gt;"",$F335&lt;TODAY()),"überfällig","offen")))</f>
        <v/>
      </c>
      <c r="K335" s="12"/>
      <c r="L335" s="14" t="str">
        <f>IF(AND($B335&lt;&gt;"",$G335=""),$B335,"")</f>
        <v/>
      </c>
    </row>
    <row r="336" spans="1:12" x14ac:dyDescent="0.25">
      <c r="A336" s="13"/>
      <c r="B336" s="12"/>
      <c r="C336" s="12"/>
      <c r="D336" s="12"/>
      <c r="E336" s="12"/>
      <c r="F336" s="13"/>
      <c r="G336" s="13"/>
      <c r="H336" s="12"/>
      <c r="I336" s="14" t="str">
        <f>IF($E336="","",IF($H336="","",IF($H336&lt;$E336,"prüfen",$H336-$E336)))</f>
        <v/>
      </c>
      <c r="J336" s="14" t="str">
        <f>IF($B336="","",IF($G336&lt;&gt;"","zurück",IF(AND($F336&lt;&gt;"",$F336&lt;TODAY()),"überfällig","offen")))</f>
        <v/>
      </c>
      <c r="K336" s="12"/>
      <c r="L336" s="14" t="str">
        <f>IF(AND($B336&lt;&gt;"",$G336=""),$B336,"")</f>
        <v/>
      </c>
    </row>
    <row r="337" spans="1:12" x14ac:dyDescent="0.25">
      <c r="A337" s="13"/>
      <c r="B337" s="12"/>
      <c r="C337" s="12"/>
      <c r="D337" s="12"/>
      <c r="E337" s="12"/>
      <c r="F337" s="13"/>
      <c r="G337" s="13"/>
      <c r="H337" s="12"/>
      <c r="I337" s="14" t="str">
        <f>IF($E337="","",IF($H337="","",IF($H337&lt;$E337,"prüfen",$H337-$E337)))</f>
        <v/>
      </c>
      <c r="J337" s="14" t="str">
        <f>IF($B337="","",IF($G337&lt;&gt;"","zurück",IF(AND($F337&lt;&gt;"",$F337&lt;TODAY()),"überfällig","offen")))</f>
        <v/>
      </c>
      <c r="K337" s="12"/>
      <c r="L337" s="14" t="str">
        <f>IF(AND($B337&lt;&gt;"",$G337=""),$B337,"")</f>
        <v/>
      </c>
    </row>
    <row r="338" spans="1:12" x14ac:dyDescent="0.25">
      <c r="A338" s="13"/>
      <c r="B338" s="12"/>
      <c r="C338" s="12"/>
      <c r="D338" s="12"/>
      <c r="E338" s="12"/>
      <c r="F338" s="13"/>
      <c r="G338" s="13"/>
      <c r="H338" s="12"/>
      <c r="I338" s="14" t="str">
        <f>IF($E338="","",IF($H338="","",IF($H338&lt;$E338,"prüfen",$H338-$E338)))</f>
        <v/>
      </c>
      <c r="J338" s="14" t="str">
        <f>IF($B338="","",IF($G338&lt;&gt;"","zurück",IF(AND($F338&lt;&gt;"",$F338&lt;TODAY()),"überfällig","offen")))</f>
        <v/>
      </c>
      <c r="K338" s="12"/>
      <c r="L338" s="14" t="str">
        <f>IF(AND($B338&lt;&gt;"",$G338=""),$B338,"")</f>
        <v/>
      </c>
    </row>
    <row r="339" spans="1:12" x14ac:dyDescent="0.25">
      <c r="A339" s="13"/>
      <c r="B339" s="12"/>
      <c r="C339" s="12"/>
      <c r="D339" s="12"/>
      <c r="E339" s="12"/>
      <c r="F339" s="13"/>
      <c r="G339" s="13"/>
      <c r="H339" s="12"/>
      <c r="I339" s="14" t="str">
        <f>IF($E339="","",IF($H339="","",IF($H339&lt;$E339,"prüfen",$H339-$E339)))</f>
        <v/>
      </c>
      <c r="J339" s="14" t="str">
        <f>IF($B339="","",IF($G339&lt;&gt;"","zurück",IF(AND($F339&lt;&gt;"",$F339&lt;TODAY()),"überfällig","offen")))</f>
        <v/>
      </c>
      <c r="K339" s="12"/>
      <c r="L339" s="14" t="str">
        <f>IF(AND($B339&lt;&gt;"",$G339=""),$B339,"")</f>
        <v/>
      </c>
    </row>
    <row r="340" spans="1:12" x14ac:dyDescent="0.25">
      <c r="A340" s="13"/>
      <c r="B340" s="12"/>
      <c r="C340" s="12"/>
      <c r="D340" s="12"/>
      <c r="E340" s="12"/>
      <c r="F340" s="13"/>
      <c r="G340" s="13"/>
      <c r="H340" s="12"/>
      <c r="I340" s="14" t="str">
        <f>IF($E340="","",IF($H340="","",IF($H340&lt;$E340,"prüfen",$H340-$E340)))</f>
        <v/>
      </c>
      <c r="J340" s="14" t="str">
        <f>IF($B340="","",IF($G340&lt;&gt;"","zurück",IF(AND($F340&lt;&gt;"",$F340&lt;TODAY()),"überfällig","offen")))</f>
        <v/>
      </c>
      <c r="K340" s="12"/>
      <c r="L340" s="14" t="str">
        <f>IF(AND($B340&lt;&gt;"",$G340=""),$B340,"")</f>
        <v/>
      </c>
    </row>
    <row r="341" spans="1:12" x14ac:dyDescent="0.25">
      <c r="A341" s="13"/>
      <c r="B341" s="12"/>
      <c r="C341" s="12"/>
      <c r="D341" s="12"/>
      <c r="E341" s="12"/>
      <c r="F341" s="13"/>
      <c r="G341" s="13"/>
      <c r="H341" s="12"/>
      <c r="I341" s="14" t="str">
        <f>IF($E341="","",IF($H341="","",IF($H341&lt;$E341,"prüfen",$H341-$E341)))</f>
        <v/>
      </c>
      <c r="J341" s="14" t="str">
        <f>IF($B341="","",IF($G341&lt;&gt;"","zurück",IF(AND($F341&lt;&gt;"",$F341&lt;TODAY()),"überfällig","offen")))</f>
        <v/>
      </c>
      <c r="K341" s="12"/>
      <c r="L341" s="14" t="str">
        <f>IF(AND($B341&lt;&gt;"",$G341=""),$B341,"")</f>
        <v/>
      </c>
    </row>
    <row r="342" spans="1:12" x14ac:dyDescent="0.25">
      <c r="A342" s="13"/>
      <c r="B342" s="12"/>
      <c r="C342" s="12"/>
      <c r="D342" s="12"/>
      <c r="E342" s="12"/>
      <c r="F342" s="13"/>
      <c r="G342" s="13"/>
      <c r="H342" s="12"/>
      <c r="I342" s="14" t="str">
        <f>IF($E342="","",IF($H342="","",IF($H342&lt;$E342,"prüfen",$H342-$E342)))</f>
        <v/>
      </c>
      <c r="J342" s="14" t="str">
        <f>IF($B342="","",IF($G342&lt;&gt;"","zurück",IF(AND($F342&lt;&gt;"",$F342&lt;TODAY()),"überfällig","offen")))</f>
        <v/>
      </c>
      <c r="K342" s="12"/>
      <c r="L342" s="14" t="str">
        <f>IF(AND($B342&lt;&gt;"",$G342=""),$B342,"")</f>
        <v/>
      </c>
    </row>
    <row r="343" spans="1:12" x14ac:dyDescent="0.25">
      <c r="A343" s="13"/>
      <c r="B343" s="12"/>
      <c r="C343" s="12"/>
      <c r="D343" s="12"/>
      <c r="E343" s="12"/>
      <c r="F343" s="13"/>
      <c r="G343" s="13"/>
      <c r="H343" s="12"/>
      <c r="I343" s="14" t="str">
        <f>IF($E343="","",IF($H343="","",IF($H343&lt;$E343,"prüfen",$H343-$E343)))</f>
        <v/>
      </c>
      <c r="J343" s="14" t="str">
        <f>IF($B343="","",IF($G343&lt;&gt;"","zurück",IF(AND($F343&lt;&gt;"",$F343&lt;TODAY()),"überfällig","offen")))</f>
        <v/>
      </c>
      <c r="K343" s="12"/>
      <c r="L343" s="14" t="str">
        <f>IF(AND($B343&lt;&gt;"",$G343=""),$B343,"")</f>
        <v/>
      </c>
    </row>
    <row r="344" spans="1:12" x14ac:dyDescent="0.25">
      <c r="A344" s="13"/>
      <c r="B344" s="12"/>
      <c r="C344" s="12"/>
      <c r="D344" s="12"/>
      <c r="E344" s="12"/>
      <c r="F344" s="13"/>
      <c r="G344" s="13"/>
      <c r="H344" s="12"/>
      <c r="I344" s="14" t="str">
        <f>IF($E344="","",IF($H344="","",IF($H344&lt;$E344,"prüfen",$H344-$E344)))</f>
        <v/>
      </c>
      <c r="J344" s="14" t="str">
        <f>IF($B344="","",IF($G344&lt;&gt;"","zurück",IF(AND($F344&lt;&gt;"",$F344&lt;TODAY()),"überfällig","offen")))</f>
        <v/>
      </c>
      <c r="K344" s="12"/>
      <c r="L344" s="14" t="str">
        <f>IF(AND($B344&lt;&gt;"",$G344=""),$B344,"")</f>
        <v/>
      </c>
    </row>
    <row r="345" spans="1:12" x14ac:dyDescent="0.25">
      <c r="A345" s="13"/>
      <c r="B345" s="12"/>
      <c r="C345" s="12"/>
      <c r="D345" s="12"/>
      <c r="E345" s="12"/>
      <c r="F345" s="13"/>
      <c r="G345" s="13"/>
      <c r="H345" s="12"/>
      <c r="I345" s="14" t="str">
        <f>IF($E345="","",IF($H345="","",IF($H345&lt;$E345,"prüfen",$H345-$E345)))</f>
        <v/>
      </c>
      <c r="J345" s="14" t="str">
        <f>IF($B345="","",IF($G345&lt;&gt;"","zurück",IF(AND($F345&lt;&gt;"",$F345&lt;TODAY()),"überfällig","offen")))</f>
        <v/>
      </c>
      <c r="K345" s="12"/>
      <c r="L345" s="14" t="str">
        <f>IF(AND($B345&lt;&gt;"",$G345=""),$B345,"")</f>
        <v/>
      </c>
    </row>
    <row r="346" spans="1:12" x14ac:dyDescent="0.25">
      <c r="A346" s="13"/>
      <c r="B346" s="12"/>
      <c r="C346" s="12"/>
      <c r="D346" s="12"/>
      <c r="E346" s="12"/>
      <c r="F346" s="13"/>
      <c r="G346" s="13"/>
      <c r="H346" s="12"/>
      <c r="I346" s="14" t="str">
        <f>IF($E346="","",IF($H346="","",IF($H346&lt;$E346,"prüfen",$H346-$E346)))</f>
        <v/>
      </c>
      <c r="J346" s="14" t="str">
        <f>IF($B346="","",IF($G346&lt;&gt;"","zurück",IF(AND($F346&lt;&gt;"",$F346&lt;TODAY()),"überfällig","offen")))</f>
        <v/>
      </c>
      <c r="K346" s="12"/>
      <c r="L346" s="14" t="str">
        <f>IF(AND($B346&lt;&gt;"",$G346=""),$B346,"")</f>
        <v/>
      </c>
    </row>
    <row r="347" spans="1:12" x14ac:dyDescent="0.25">
      <c r="A347" s="13"/>
      <c r="B347" s="12"/>
      <c r="C347" s="12"/>
      <c r="D347" s="12"/>
      <c r="E347" s="12"/>
      <c r="F347" s="13"/>
      <c r="G347" s="13"/>
      <c r="H347" s="12"/>
      <c r="I347" s="14" t="str">
        <f>IF($E347="","",IF($H347="","",IF($H347&lt;$E347,"prüfen",$H347-$E347)))</f>
        <v/>
      </c>
      <c r="J347" s="14" t="str">
        <f>IF($B347="","",IF($G347&lt;&gt;"","zurück",IF(AND($F347&lt;&gt;"",$F347&lt;TODAY()),"überfällig","offen")))</f>
        <v/>
      </c>
      <c r="K347" s="12"/>
      <c r="L347" s="14" t="str">
        <f>IF(AND($B347&lt;&gt;"",$G347=""),$B347,"")</f>
        <v/>
      </c>
    </row>
    <row r="348" spans="1:12" x14ac:dyDescent="0.25">
      <c r="A348" s="13"/>
      <c r="B348" s="12"/>
      <c r="C348" s="12"/>
      <c r="D348" s="12"/>
      <c r="E348" s="12"/>
      <c r="F348" s="13"/>
      <c r="G348" s="13"/>
      <c r="H348" s="12"/>
      <c r="I348" s="14" t="str">
        <f>IF($E348="","",IF($H348="","",IF($H348&lt;$E348,"prüfen",$H348-$E348)))</f>
        <v/>
      </c>
      <c r="J348" s="14" t="str">
        <f>IF($B348="","",IF($G348&lt;&gt;"","zurück",IF(AND($F348&lt;&gt;"",$F348&lt;TODAY()),"überfällig","offen")))</f>
        <v/>
      </c>
      <c r="K348" s="12"/>
      <c r="L348" s="14" t="str">
        <f>IF(AND($B348&lt;&gt;"",$G348=""),$B348,"")</f>
        <v/>
      </c>
    </row>
    <row r="349" spans="1:12" x14ac:dyDescent="0.25">
      <c r="A349" s="13"/>
      <c r="B349" s="12"/>
      <c r="C349" s="12"/>
      <c r="D349" s="12"/>
      <c r="E349" s="12"/>
      <c r="F349" s="13"/>
      <c r="G349" s="13"/>
      <c r="H349" s="12"/>
      <c r="I349" s="14" t="str">
        <f>IF($E349="","",IF($H349="","",IF($H349&lt;$E349,"prüfen",$H349-$E349)))</f>
        <v/>
      </c>
      <c r="J349" s="14" t="str">
        <f>IF($B349="","",IF($G349&lt;&gt;"","zurück",IF(AND($F349&lt;&gt;"",$F349&lt;TODAY()),"überfällig","offen")))</f>
        <v/>
      </c>
      <c r="K349" s="12"/>
      <c r="L349" s="14" t="str">
        <f>IF(AND($B349&lt;&gt;"",$G349=""),$B349,"")</f>
        <v/>
      </c>
    </row>
    <row r="350" spans="1:12" x14ac:dyDescent="0.25">
      <c r="A350" s="13"/>
      <c r="B350" s="12"/>
      <c r="C350" s="12"/>
      <c r="D350" s="12"/>
      <c r="E350" s="12"/>
      <c r="F350" s="13"/>
      <c r="G350" s="13"/>
      <c r="H350" s="12"/>
      <c r="I350" s="14" t="str">
        <f>IF($E350="","",IF($H350="","",IF($H350&lt;$E350,"prüfen",$H350-$E350)))</f>
        <v/>
      </c>
      <c r="J350" s="14" t="str">
        <f>IF($B350="","",IF($G350&lt;&gt;"","zurück",IF(AND($F350&lt;&gt;"",$F350&lt;TODAY()),"überfällig","offen")))</f>
        <v/>
      </c>
      <c r="K350" s="12"/>
      <c r="L350" s="14" t="str">
        <f>IF(AND($B350&lt;&gt;"",$G350=""),$B350,"")</f>
        <v/>
      </c>
    </row>
    <row r="351" spans="1:12" x14ac:dyDescent="0.25">
      <c r="A351" s="13"/>
      <c r="B351" s="12"/>
      <c r="C351" s="12"/>
      <c r="D351" s="12"/>
      <c r="E351" s="12"/>
      <c r="F351" s="13"/>
      <c r="G351" s="13"/>
      <c r="H351" s="12"/>
      <c r="I351" s="14" t="str">
        <f>IF($E351="","",IF($H351="","",IF($H351&lt;$E351,"prüfen",$H351-$E351)))</f>
        <v/>
      </c>
      <c r="J351" s="14" t="str">
        <f>IF($B351="","",IF($G351&lt;&gt;"","zurück",IF(AND($F351&lt;&gt;"",$F351&lt;TODAY()),"überfällig","offen")))</f>
        <v/>
      </c>
      <c r="K351" s="12"/>
      <c r="L351" s="14" t="str">
        <f>IF(AND($B351&lt;&gt;"",$G351=""),$B351,"")</f>
        <v/>
      </c>
    </row>
    <row r="352" spans="1:12" x14ac:dyDescent="0.25">
      <c r="A352" s="13"/>
      <c r="B352" s="12"/>
      <c r="C352" s="12"/>
      <c r="D352" s="12"/>
      <c r="E352" s="12"/>
      <c r="F352" s="13"/>
      <c r="G352" s="13"/>
      <c r="H352" s="12"/>
      <c r="I352" s="14" t="str">
        <f>IF($E352="","",IF($H352="","",IF($H352&lt;$E352,"prüfen",$H352-$E352)))</f>
        <v/>
      </c>
      <c r="J352" s="14" t="str">
        <f>IF($B352="","",IF($G352&lt;&gt;"","zurück",IF(AND($F352&lt;&gt;"",$F352&lt;TODAY()),"überfällig","offen")))</f>
        <v/>
      </c>
      <c r="K352" s="12"/>
      <c r="L352" s="14" t="str">
        <f>IF(AND($B352&lt;&gt;"",$G352=""),$B352,"")</f>
        <v/>
      </c>
    </row>
    <row r="353" spans="1:12" x14ac:dyDescent="0.25">
      <c r="A353" s="13"/>
      <c r="B353" s="12"/>
      <c r="C353" s="12"/>
      <c r="D353" s="12"/>
      <c r="E353" s="12"/>
      <c r="F353" s="13"/>
      <c r="G353" s="13"/>
      <c r="H353" s="12"/>
      <c r="I353" s="14" t="str">
        <f>IF($E353="","",IF($H353="","",IF($H353&lt;$E353,"prüfen",$H353-$E353)))</f>
        <v/>
      </c>
      <c r="J353" s="14" t="str">
        <f>IF($B353="","",IF($G353&lt;&gt;"","zurück",IF(AND($F353&lt;&gt;"",$F353&lt;TODAY()),"überfällig","offen")))</f>
        <v/>
      </c>
      <c r="K353" s="12"/>
      <c r="L353" s="14" t="str">
        <f>IF(AND($B353&lt;&gt;"",$G353=""),$B353,"")</f>
        <v/>
      </c>
    </row>
    <row r="354" spans="1:12" x14ac:dyDescent="0.25">
      <c r="A354" s="13"/>
      <c r="B354" s="12"/>
      <c r="C354" s="12"/>
      <c r="D354" s="12"/>
      <c r="E354" s="12"/>
      <c r="F354" s="13"/>
      <c r="G354" s="13"/>
      <c r="H354" s="12"/>
      <c r="I354" s="14" t="str">
        <f>IF($E354="","",IF($H354="","",IF($H354&lt;$E354,"prüfen",$H354-$E354)))</f>
        <v/>
      </c>
      <c r="J354" s="14" t="str">
        <f>IF($B354="","",IF($G354&lt;&gt;"","zurück",IF(AND($F354&lt;&gt;"",$F354&lt;TODAY()),"überfällig","offen")))</f>
        <v/>
      </c>
      <c r="K354" s="12"/>
      <c r="L354" s="14" t="str">
        <f>IF(AND($B354&lt;&gt;"",$G354=""),$B354,"")</f>
        <v/>
      </c>
    </row>
    <row r="355" spans="1:12" x14ac:dyDescent="0.25">
      <c r="A355" s="13"/>
      <c r="B355" s="12"/>
      <c r="C355" s="12"/>
      <c r="D355" s="12"/>
      <c r="E355" s="12"/>
      <c r="F355" s="13"/>
      <c r="G355" s="13"/>
      <c r="H355" s="12"/>
      <c r="I355" s="14" t="str">
        <f>IF($E355="","",IF($H355="","",IF($H355&lt;$E355,"prüfen",$H355-$E355)))</f>
        <v/>
      </c>
      <c r="J355" s="14" t="str">
        <f>IF($B355="","",IF($G355&lt;&gt;"","zurück",IF(AND($F355&lt;&gt;"",$F355&lt;TODAY()),"überfällig","offen")))</f>
        <v/>
      </c>
      <c r="K355" s="12"/>
      <c r="L355" s="14" t="str">
        <f>IF(AND($B355&lt;&gt;"",$G355=""),$B355,"")</f>
        <v/>
      </c>
    </row>
    <row r="356" spans="1:12" x14ac:dyDescent="0.25">
      <c r="A356" s="13"/>
      <c r="B356" s="12"/>
      <c r="C356" s="12"/>
      <c r="D356" s="12"/>
      <c r="E356" s="12"/>
      <c r="F356" s="13"/>
      <c r="G356" s="13"/>
      <c r="H356" s="12"/>
      <c r="I356" s="14" t="str">
        <f>IF($E356="","",IF($H356="","",IF($H356&lt;$E356,"prüfen",$H356-$E356)))</f>
        <v/>
      </c>
      <c r="J356" s="14" t="str">
        <f>IF($B356="","",IF($G356&lt;&gt;"","zurück",IF(AND($F356&lt;&gt;"",$F356&lt;TODAY()),"überfällig","offen")))</f>
        <v/>
      </c>
      <c r="K356" s="12"/>
      <c r="L356" s="14" t="str">
        <f>IF(AND($B356&lt;&gt;"",$G356=""),$B356,"")</f>
        <v/>
      </c>
    </row>
    <row r="357" spans="1:12" x14ac:dyDescent="0.25">
      <c r="A357" s="13"/>
      <c r="B357" s="12"/>
      <c r="C357" s="12"/>
      <c r="D357" s="12"/>
      <c r="E357" s="12"/>
      <c r="F357" s="13"/>
      <c r="G357" s="13"/>
      <c r="H357" s="12"/>
      <c r="I357" s="14" t="str">
        <f>IF($E357="","",IF($H357="","",IF($H357&lt;$E357,"prüfen",$H357-$E357)))</f>
        <v/>
      </c>
      <c r="J357" s="14" t="str">
        <f>IF($B357="","",IF($G357&lt;&gt;"","zurück",IF(AND($F357&lt;&gt;"",$F357&lt;TODAY()),"überfällig","offen")))</f>
        <v/>
      </c>
      <c r="K357" s="12"/>
      <c r="L357" s="14" t="str">
        <f>IF(AND($B357&lt;&gt;"",$G357=""),$B357,"")</f>
        <v/>
      </c>
    </row>
    <row r="358" spans="1:12" x14ac:dyDescent="0.25">
      <c r="A358" s="13"/>
      <c r="B358" s="12"/>
      <c r="C358" s="12"/>
      <c r="D358" s="12"/>
      <c r="E358" s="12"/>
      <c r="F358" s="13"/>
      <c r="G358" s="13"/>
      <c r="H358" s="12"/>
      <c r="I358" s="14" t="str">
        <f>IF($E358="","",IF($H358="","",IF($H358&lt;$E358,"prüfen",$H358-$E358)))</f>
        <v/>
      </c>
      <c r="J358" s="14" t="str">
        <f>IF($B358="","",IF($G358&lt;&gt;"","zurück",IF(AND($F358&lt;&gt;"",$F358&lt;TODAY()),"überfällig","offen")))</f>
        <v/>
      </c>
      <c r="K358" s="12"/>
      <c r="L358" s="14" t="str">
        <f>IF(AND($B358&lt;&gt;"",$G358=""),$B358,"")</f>
        <v/>
      </c>
    </row>
    <row r="359" spans="1:12" x14ac:dyDescent="0.25">
      <c r="A359" s="13"/>
      <c r="B359" s="12"/>
      <c r="C359" s="12"/>
      <c r="D359" s="12"/>
      <c r="E359" s="12"/>
      <c r="F359" s="13"/>
      <c r="G359" s="13"/>
      <c r="H359" s="12"/>
      <c r="I359" s="14" t="str">
        <f>IF($E359="","",IF($H359="","",IF($H359&lt;$E359,"prüfen",$H359-$E359)))</f>
        <v/>
      </c>
      <c r="J359" s="14" t="str">
        <f>IF($B359="","",IF($G359&lt;&gt;"","zurück",IF(AND($F359&lt;&gt;"",$F359&lt;TODAY()),"überfällig","offen")))</f>
        <v/>
      </c>
      <c r="K359" s="12"/>
      <c r="L359" s="14" t="str">
        <f>IF(AND($B359&lt;&gt;"",$G359=""),$B359,"")</f>
        <v/>
      </c>
    </row>
    <row r="360" spans="1:12" x14ac:dyDescent="0.25">
      <c r="A360" s="13"/>
      <c r="B360" s="12"/>
      <c r="C360" s="12"/>
      <c r="D360" s="12"/>
      <c r="E360" s="12"/>
      <c r="F360" s="13"/>
      <c r="G360" s="13"/>
      <c r="H360" s="12"/>
      <c r="I360" s="14" t="str">
        <f>IF($E360="","",IF($H360="","",IF($H360&lt;$E360,"prüfen",$H360-$E360)))</f>
        <v/>
      </c>
      <c r="J360" s="14" t="str">
        <f>IF($B360="","",IF($G360&lt;&gt;"","zurück",IF(AND($F360&lt;&gt;"",$F360&lt;TODAY()),"überfällig","offen")))</f>
        <v/>
      </c>
      <c r="K360" s="12"/>
      <c r="L360" s="14" t="str">
        <f>IF(AND($B360&lt;&gt;"",$G360=""),$B360,"")</f>
        <v/>
      </c>
    </row>
    <row r="361" spans="1:12" x14ac:dyDescent="0.25">
      <c r="A361" s="13"/>
      <c r="B361" s="12"/>
      <c r="C361" s="12"/>
      <c r="D361" s="12"/>
      <c r="E361" s="12"/>
      <c r="F361" s="13"/>
      <c r="G361" s="13"/>
      <c r="H361" s="12"/>
      <c r="I361" s="14" t="str">
        <f>IF($E361="","",IF($H361="","",IF($H361&lt;$E361,"prüfen",$H361-$E361)))</f>
        <v/>
      </c>
      <c r="J361" s="14" t="str">
        <f>IF($B361="","",IF($G361&lt;&gt;"","zurück",IF(AND($F361&lt;&gt;"",$F361&lt;TODAY()),"überfällig","offen")))</f>
        <v/>
      </c>
      <c r="K361" s="12"/>
      <c r="L361" s="14" t="str">
        <f>IF(AND($B361&lt;&gt;"",$G361=""),$B361,"")</f>
        <v/>
      </c>
    </row>
    <row r="362" spans="1:12" x14ac:dyDescent="0.25">
      <c r="A362" s="13"/>
      <c r="B362" s="12"/>
      <c r="C362" s="12"/>
      <c r="D362" s="12"/>
      <c r="E362" s="12"/>
      <c r="F362" s="13"/>
      <c r="G362" s="13"/>
      <c r="H362" s="12"/>
      <c r="I362" s="14" t="str">
        <f>IF($E362="","",IF($H362="","",IF($H362&lt;$E362,"prüfen",$H362-$E362)))</f>
        <v/>
      </c>
      <c r="J362" s="14" t="str">
        <f>IF($B362="","",IF($G362&lt;&gt;"","zurück",IF(AND($F362&lt;&gt;"",$F362&lt;TODAY()),"überfällig","offen")))</f>
        <v/>
      </c>
      <c r="K362" s="12"/>
      <c r="L362" s="14" t="str">
        <f>IF(AND($B362&lt;&gt;"",$G362=""),$B362,"")</f>
        <v/>
      </c>
    </row>
    <row r="363" spans="1:12" x14ac:dyDescent="0.25">
      <c r="A363" s="13"/>
      <c r="B363" s="12"/>
      <c r="C363" s="12"/>
      <c r="D363" s="12"/>
      <c r="E363" s="12"/>
      <c r="F363" s="13"/>
      <c r="G363" s="13"/>
      <c r="H363" s="12"/>
      <c r="I363" s="14" t="str">
        <f>IF($E363="","",IF($H363="","",IF($H363&lt;$E363,"prüfen",$H363-$E363)))</f>
        <v/>
      </c>
      <c r="J363" s="14" t="str">
        <f>IF($B363="","",IF($G363&lt;&gt;"","zurück",IF(AND($F363&lt;&gt;"",$F363&lt;TODAY()),"überfällig","offen")))</f>
        <v/>
      </c>
      <c r="K363" s="12"/>
      <c r="L363" s="14" t="str">
        <f>IF(AND($B363&lt;&gt;"",$G363=""),$B363,"")</f>
        <v/>
      </c>
    </row>
    <row r="364" spans="1:12" x14ac:dyDescent="0.25">
      <c r="A364" s="13"/>
      <c r="B364" s="12"/>
      <c r="C364" s="12"/>
      <c r="D364" s="12"/>
      <c r="E364" s="12"/>
      <c r="F364" s="13"/>
      <c r="G364" s="13"/>
      <c r="H364" s="12"/>
      <c r="I364" s="14" t="str">
        <f>IF($E364="","",IF($H364="","",IF($H364&lt;$E364,"prüfen",$H364-$E364)))</f>
        <v/>
      </c>
      <c r="J364" s="14" t="str">
        <f>IF($B364="","",IF($G364&lt;&gt;"","zurück",IF(AND($F364&lt;&gt;"",$F364&lt;TODAY()),"überfällig","offen")))</f>
        <v/>
      </c>
      <c r="K364" s="12"/>
      <c r="L364" s="14" t="str">
        <f>IF(AND($B364&lt;&gt;"",$G364=""),$B364,"")</f>
        <v/>
      </c>
    </row>
    <row r="365" spans="1:12" x14ac:dyDescent="0.25">
      <c r="A365" s="13"/>
      <c r="B365" s="12"/>
      <c r="C365" s="12"/>
      <c r="D365" s="12"/>
      <c r="E365" s="12"/>
      <c r="F365" s="13"/>
      <c r="G365" s="13"/>
      <c r="H365" s="12"/>
      <c r="I365" s="14" t="str">
        <f>IF($E365="","",IF($H365="","",IF($H365&lt;$E365,"prüfen",$H365-$E365)))</f>
        <v/>
      </c>
      <c r="J365" s="14" t="str">
        <f>IF($B365="","",IF($G365&lt;&gt;"","zurück",IF(AND($F365&lt;&gt;"",$F365&lt;TODAY()),"überfällig","offen")))</f>
        <v/>
      </c>
      <c r="K365" s="12"/>
      <c r="L365" s="14" t="str">
        <f>IF(AND($B365&lt;&gt;"",$G365=""),$B365,"")</f>
        <v/>
      </c>
    </row>
    <row r="366" spans="1:12" x14ac:dyDescent="0.25">
      <c r="A366" s="13"/>
      <c r="B366" s="12"/>
      <c r="C366" s="12"/>
      <c r="D366" s="12"/>
      <c r="E366" s="12"/>
      <c r="F366" s="13"/>
      <c r="G366" s="13"/>
      <c r="H366" s="12"/>
      <c r="I366" s="14" t="str">
        <f>IF($E366="","",IF($H366="","",IF($H366&lt;$E366,"prüfen",$H366-$E366)))</f>
        <v/>
      </c>
      <c r="J366" s="14" t="str">
        <f>IF($B366="","",IF($G366&lt;&gt;"","zurück",IF(AND($F366&lt;&gt;"",$F366&lt;TODAY()),"überfällig","offen")))</f>
        <v/>
      </c>
      <c r="K366" s="12"/>
      <c r="L366" s="14" t="str">
        <f>IF(AND($B366&lt;&gt;"",$G366=""),$B366,"")</f>
        <v/>
      </c>
    </row>
    <row r="367" spans="1:12" x14ac:dyDescent="0.25">
      <c r="A367" s="13"/>
      <c r="B367" s="12"/>
      <c r="C367" s="12"/>
      <c r="D367" s="12"/>
      <c r="E367" s="12"/>
      <c r="F367" s="13"/>
      <c r="G367" s="13"/>
      <c r="H367" s="12"/>
      <c r="I367" s="14" t="str">
        <f>IF($E367="","",IF($H367="","",IF($H367&lt;$E367,"prüfen",$H367-$E367)))</f>
        <v/>
      </c>
      <c r="J367" s="14" t="str">
        <f>IF($B367="","",IF($G367&lt;&gt;"","zurück",IF(AND($F367&lt;&gt;"",$F367&lt;TODAY()),"überfällig","offen")))</f>
        <v/>
      </c>
      <c r="K367" s="12"/>
      <c r="L367" s="14" t="str">
        <f>IF(AND($B367&lt;&gt;"",$G367=""),$B367,"")</f>
        <v/>
      </c>
    </row>
    <row r="368" spans="1:12" x14ac:dyDescent="0.25">
      <c r="A368" s="13"/>
      <c r="B368" s="12"/>
      <c r="C368" s="12"/>
      <c r="D368" s="12"/>
      <c r="E368" s="12"/>
      <c r="F368" s="13"/>
      <c r="G368" s="13"/>
      <c r="H368" s="12"/>
      <c r="I368" s="14" t="str">
        <f>IF($E368="","",IF($H368="","",IF($H368&lt;$E368,"prüfen",$H368-$E368)))</f>
        <v/>
      </c>
      <c r="J368" s="14" t="str">
        <f>IF($B368="","",IF($G368&lt;&gt;"","zurück",IF(AND($F368&lt;&gt;"",$F368&lt;TODAY()),"überfällig","offen")))</f>
        <v/>
      </c>
      <c r="K368" s="12"/>
      <c r="L368" s="14" t="str">
        <f>IF(AND($B368&lt;&gt;"",$G368=""),$B368,"")</f>
        <v/>
      </c>
    </row>
    <row r="369" spans="1:12" x14ac:dyDescent="0.25">
      <c r="A369" s="13"/>
      <c r="B369" s="12"/>
      <c r="C369" s="12"/>
      <c r="D369" s="12"/>
      <c r="E369" s="12"/>
      <c r="F369" s="13"/>
      <c r="G369" s="13"/>
      <c r="H369" s="12"/>
      <c r="I369" s="14" t="str">
        <f>IF($E369="","",IF($H369="","",IF($H369&lt;$E369,"prüfen",$H369-$E369)))</f>
        <v/>
      </c>
      <c r="J369" s="14" t="str">
        <f>IF($B369="","",IF($G369&lt;&gt;"","zurück",IF(AND($F369&lt;&gt;"",$F369&lt;TODAY()),"überfällig","offen")))</f>
        <v/>
      </c>
      <c r="K369" s="12"/>
      <c r="L369" s="14" t="str">
        <f>IF(AND($B369&lt;&gt;"",$G369=""),$B369,"")</f>
        <v/>
      </c>
    </row>
    <row r="370" spans="1:12" x14ac:dyDescent="0.25">
      <c r="A370" s="13"/>
      <c r="B370" s="12"/>
      <c r="C370" s="12"/>
      <c r="D370" s="12"/>
      <c r="E370" s="12"/>
      <c r="F370" s="13"/>
      <c r="G370" s="13"/>
      <c r="H370" s="12"/>
      <c r="I370" s="14" t="str">
        <f>IF($E370="","",IF($H370="","",IF($H370&lt;$E370,"prüfen",$H370-$E370)))</f>
        <v/>
      </c>
      <c r="J370" s="14" t="str">
        <f>IF($B370="","",IF($G370&lt;&gt;"","zurück",IF(AND($F370&lt;&gt;"",$F370&lt;TODAY()),"überfällig","offen")))</f>
        <v/>
      </c>
      <c r="K370" s="12"/>
      <c r="L370" s="14" t="str">
        <f>IF(AND($B370&lt;&gt;"",$G370=""),$B370,"")</f>
        <v/>
      </c>
    </row>
    <row r="371" spans="1:12" x14ac:dyDescent="0.25">
      <c r="A371" s="13"/>
      <c r="B371" s="12"/>
      <c r="C371" s="12"/>
      <c r="D371" s="12"/>
      <c r="E371" s="12"/>
      <c r="F371" s="13"/>
      <c r="G371" s="13"/>
      <c r="H371" s="12"/>
      <c r="I371" s="14" t="str">
        <f>IF($E371="","",IF($H371="","",IF($H371&lt;$E371,"prüfen",$H371-$E371)))</f>
        <v/>
      </c>
      <c r="J371" s="14" t="str">
        <f>IF($B371="","",IF($G371&lt;&gt;"","zurück",IF(AND($F371&lt;&gt;"",$F371&lt;TODAY()),"überfällig","offen")))</f>
        <v/>
      </c>
      <c r="K371" s="12"/>
      <c r="L371" s="14" t="str">
        <f>IF(AND($B371&lt;&gt;"",$G371=""),$B371,"")</f>
        <v/>
      </c>
    </row>
    <row r="372" spans="1:12" x14ac:dyDescent="0.25">
      <c r="A372" s="13"/>
      <c r="B372" s="12"/>
      <c r="C372" s="12"/>
      <c r="D372" s="12"/>
      <c r="E372" s="12"/>
      <c r="F372" s="13"/>
      <c r="G372" s="13"/>
      <c r="H372" s="12"/>
      <c r="I372" s="14" t="str">
        <f>IF($E372="","",IF($H372="","",IF($H372&lt;$E372,"prüfen",$H372-$E372)))</f>
        <v/>
      </c>
      <c r="J372" s="14" t="str">
        <f>IF($B372="","",IF($G372&lt;&gt;"","zurück",IF(AND($F372&lt;&gt;"",$F372&lt;TODAY()),"überfällig","offen")))</f>
        <v/>
      </c>
      <c r="K372" s="12"/>
      <c r="L372" s="14" t="str">
        <f>IF(AND($B372&lt;&gt;"",$G372=""),$B372,"")</f>
        <v/>
      </c>
    </row>
    <row r="373" spans="1:12" x14ac:dyDescent="0.25">
      <c r="A373" s="13"/>
      <c r="B373" s="12"/>
      <c r="C373" s="12"/>
      <c r="D373" s="12"/>
      <c r="E373" s="12"/>
      <c r="F373" s="13"/>
      <c r="G373" s="13"/>
      <c r="H373" s="12"/>
      <c r="I373" s="14" t="str">
        <f>IF($E373="","",IF($H373="","",IF($H373&lt;$E373,"prüfen",$H373-$E373)))</f>
        <v/>
      </c>
      <c r="J373" s="14" t="str">
        <f>IF($B373="","",IF($G373&lt;&gt;"","zurück",IF(AND($F373&lt;&gt;"",$F373&lt;TODAY()),"überfällig","offen")))</f>
        <v/>
      </c>
      <c r="K373" s="12"/>
      <c r="L373" s="14" t="str">
        <f>IF(AND($B373&lt;&gt;"",$G373=""),$B373,"")</f>
        <v/>
      </c>
    </row>
    <row r="374" spans="1:12" x14ac:dyDescent="0.25">
      <c r="A374" s="13"/>
      <c r="B374" s="12"/>
      <c r="C374" s="12"/>
      <c r="D374" s="12"/>
      <c r="E374" s="12"/>
      <c r="F374" s="13"/>
      <c r="G374" s="13"/>
      <c r="H374" s="12"/>
      <c r="I374" s="14" t="str">
        <f>IF($E374="","",IF($H374="","",IF($H374&lt;$E374,"prüfen",$H374-$E374)))</f>
        <v/>
      </c>
      <c r="J374" s="14" t="str">
        <f>IF($B374="","",IF($G374&lt;&gt;"","zurück",IF(AND($F374&lt;&gt;"",$F374&lt;TODAY()),"überfällig","offen")))</f>
        <v/>
      </c>
      <c r="K374" s="12"/>
      <c r="L374" s="14" t="str">
        <f>IF(AND($B374&lt;&gt;"",$G374=""),$B374,"")</f>
        <v/>
      </c>
    </row>
    <row r="375" spans="1:12" x14ac:dyDescent="0.25">
      <c r="A375" s="13"/>
      <c r="B375" s="12"/>
      <c r="C375" s="12"/>
      <c r="D375" s="12"/>
      <c r="E375" s="12"/>
      <c r="F375" s="13"/>
      <c r="G375" s="13"/>
      <c r="H375" s="12"/>
      <c r="I375" s="14" t="str">
        <f>IF($E375="","",IF($H375="","",IF($H375&lt;$E375,"prüfen",$H375-$E375)))</f>
        <v/>
      </c>
      <c r="J375" s="14" t="str">
        <f>IF($B375="","",IF($G375&lt;&gt;"","zurück",IF(AND($F375&lt;&gt;"",$F375&lt;TODAY()),"überfällig","offen")))</f>
        <v/>
      </c>
      <c r="K375" s="12"/>
      <c r="L375" s="14" t="str">
        <f>IF(AND($B375&lt;&gt;"",$G375=""),$B375,"")</f>
        <v/>
      </c>
    </row>
    <row r="376" spans="1:12" x14ac:dyDescent="0.25">
      <c r="A376" s="13"/>
      <c r="B376" s="12"/>
      <c r="C376" s="12"/>
      <c r="D376" s="12"/>
      <c r="E376" s="12"/>
      <c r="F376" s="13"/>
      <c r="G376" s="13"/>
      <c r="H376" s="12"/>
      <c r="I376" s="14" t="str">
        <f>IF($E376="","",IF($H376="","",IF($H376&lt;$E376,"prüfen",$H376-$E376)))</f>
        <v/>
      </c>
      <c r="J376" s="14" t="str">
        <f>IF($B376="","",IF($G376&lt;&gt;"","zurück",IF(AND($F376&lt;&gt;"",$F376&lt;TODAY()),"überfällig","offen")))</f>
        <v/>
      </c>
      <c r="K376" s="12"/>
      <c r="L376" s="14" t="str">
        <f>IF(AND($B376&lt;&gt;"",$G376=""),$B376,"")</f>
        <v/>
      </c>
    </row>
    <row r="377" spans="1:12" x14ac:dyDescent="0.25">
      <c r="A377" s="13"/>
      <c r="B377" s="12"/>
      <c r="C377" s="12"/>
      <c r="D377" s="12"/>
      <c r="E377" s="12"/>
      <c r="F377" s="13"/>
      <c r="G377" s="13"/>
      <c r="H377" s="12"/>
      <c r="I377" s="14" t="str">
        <f>IF($E377="","",IF($H377="","",IF($H377&lt;$E377,"prüfen",$H377-$E377)))</f>
        <v/>
      </c>
      <c r="J377" s="14" t="str">
        <f>IF($B377="","",IF($G377&lt;&gt;"","zurück",IF(AND($F377&lt;&gt;"",$F377&lt;TODAY()),"überfällig","offen")))</f>
        <v/>
      </c>
      <c r="K377" s="12"/>
      <c r="L377" s="14" t="str">
        <f>IF(AND($B377&lt;&gt;"",$G377=""),$B377,"")</f>
        <v/>
      </c>
    </row>
    <row r="378" spans="1:12" x14ac:dyDescent="0.25">
      <c r="A378" s="13"/>
      <c r="B378" s="12"/>
      <c r="C378" s="12"/>
      <c r="D378" s="12"/>
      <c r="E378" s="12"/>
      <c r="F378" s="13"/>
      <c r="G378" s="13"/>
      <c r="H378" s="12"/>
      <c r="I378" s="14" t="str">
        <f>IF($E378="","",IF($H378="","",IF($H378&lt;$E378,"prüfen",$H378-$E378)))</f>
        <v/>
      </c>
      <c r="J378" s="14" t="str">
        <f>IF($B378="","",IF($G378&lt;&gt;"","zurück",IF(AND($F378&lt;&gt;"",$F378&lt;TODAY()),"überfällig","offen")))</f>
        <v/>
      </c>
      <c r="K378" s="12"/>
      <c r="L378" s="14" t="str">
        <f>IF(AND($B378&lt;&gt;"",$G378=""),$B378,"")</f>
        <v/>
      </c>
    </row>
    <row r="379" spans="1:12" x14ac:dyDescent="0.25">
      <c r="A379" s="13"/>
      <c r="B379" s="12"/>
      <c r="C379" s="12"/>
      <c r="D379" s="12"/>
      <c r="E379" s="12"/>
      <c r="F379" s="13"/>
      <c r="G379" s="13"/>
      <c r="H379" s="12"/>
      <c r="I379" s="14" t="str">
        <f>IF($E379="","",IF($H379="","",IF($H379&lt;$E379,"prüfen",$H379-$E379)))</f>
        <v/>
      </c>
      <c r="J379" s="14" t="str">
        <f>IF($B379="","",IF($G379&lt;&gt;"","zurück",IF(AND($F379&lt;&gt;"",$F379&lt;TODAY()),"überfällig","offen")))</f>
        <v/>
      </c>
      <c r="K379" s="12"/>
      <c r="L379" s="14" t="str">
        <f>IF(AND($B379&lt;&gt;"",$G379=""),$B379,"")</f>
        <v/>
      </c>
    </row>
    <row r="380" spans="1:12" x14ac:dyDescent="0.25">
      <c r="A380" s="13"/>
      <c r="B380" s="12"/>
      <c r="C380" s="12"/>
      <c r="D380" s="12"/>
      <c r="E380" s="12"/>
      <c r="F380" s="13"/>
      <c r="G380" s="13"/>
      <c r="H380" s="12"/>
      <c r="I380" s="14" t="str">
        <f>IF($E380="","",IF($H380="","",IF($H380&lt;$E380,"prüfen",$H380-$E380)))</f>
        <v/>
      </c>
      <c r="J380" s="14" t="str">
        <f>IF($B380="","",IF($G380&lt;&gt;"","zurück",IF(AND($F380&lt;&gt;"",$F380&lt;TODAY()),"überfällig","offen")))</f>
        <v/>
      </c>
      <c r="K380" s="12"/>
      <c r="L380" s="14" t="str">
        <f>IF(AND($B380&lt;&gt;"",$G380=""),$B380,"")</f>
        <v/>
      </c>
    </row>
    <row r="381" spans="1:12" x14ac:dyDescent="0.25">
      <c r="A381" s="13"/>
      <c r="B381" s="12"/>
      <c r="C381" s="12"/>
      <c r="D381" s="12"/>
      <c r="E381" s="12"/>
      <c r="F381" s="13"/>
      <c r="G381" s="13"/>
      <c r="H381" s="12"/>
      <c r="I381" s="14" t="str">
        <f>IF($E381="","",IF($H381="","",IF($H381&lt;$E381,"prüfen",$H381-$E381)))</f>
        <v/>
      </c>
      <c r="J381" s="14" t="str">
        <f>IF($B381="","",IF($G381&lt;&gt;"","zurück",IF(AND($F381&lt;&gt;"",$F381&lt;TODAY()),"überfällig","offen")))</f>
        <v/>
      </c>
      <c r="K381" s="12"/>
      <c r="L381" s="14" t="str">
        <f>IF(AND($B381&lt;&gt;"",$G381=""),$B381,"")</f>
        <v/>
      </c>
    </row>
    <row r="382" spans="1:12" x14ac:dyDescent="0.25">
      <c r="A382" s="13"/>
      <c r="B382" s="12"/>
      <c r="C382" s="12"/>
      <c r="D382" s="12"/>
      <c r="E382" s="12"/>
      <c r="F382" s="13"/>
      <c r="G382" s="13"/>
      <c r="H382" s="12"/>
      <c r="I382" s="14" t="str">
        <f>IF($E382="","",IF($H382="","",IF($H382&lt;$E382,"prüfen",$H382-$E382)))</f>
        <v/>
      </c>
      <c r="J382" s="14" t="str">
        <f>IF($B382="","",IF($G382&lt;&gt;"","zurück",IF(AND($F382&lt;&gt;"",$F382&lt;TODAY()),"überfällig","offen")))</f>
        <v/>
      </c>
      <c r="K382" s="12"/>
      <c r="L382" s="14" t="str">
        <f>IF(AND($B382&lt;&gt;"",$G382=""),$B382,"")</f>
        <v/>
      </c>
    </row>
    <row r="383" spans="1:12" x14ac:dyDescent="0.25">
      <c r="A383" s="13"/>
      <c r="B383" s="12"/>
      <c r="C383" s="12"/>
      <c r="D383" s="12"/>
      <c r="E383" s="12"/>
      <c r="F383" s="13"/>
      <c r="G383" s="13"/>
      <c r="H383" s="12"/>
      <c r="I383" s="14" t="str">
        <f>IF($E383="","",IF($H383="","",IF($H383&lt;$E383,"prüfen",$H383-$E383)))</f>
        <v/>
      </c>
      <c r="J383" s="14" t="str">
        <f>IF($B383="","",IF($G383&lt;&gt;"","zurück",IF(AND($F383&lt;&gt;"",$F383&lt;TODAY()),"überfällig","offen")))</f>
        <v/>
      </c>
      <c r="K383" s="12"/>
      <c r="L383" s="14" t="str">
        <f>IF(AND($B383&lt;&gt;"",$G383=""),$B383,"")</f>
        <v/>
      </c>
    </row>
    <row r="384" spans="1:12" x14ac:dyDescent="0.25">
      <c r="A384" s="13"/>
      <c r="B384" s="12"/>
      <c r="C384" s="12"/>
      <c r="D384" s="12"/>
      <c r="E384" s="12"/>
      <c r="F384" s="13"/>
      <c r="G384" s="13"/>
      <c r="H384" s="12"/>
      <c r="I384" s="14" t="str">
        <f>IF($E384="","",IF($H384="","",IF($H384&lt;$E384,"prüfen",$H384-$E384)))</f>
        <v/>
      </c>
      <c r="J384" s="14" t="str">
        <f>IF($B384="","",IF($G384&lt;&gt;"","zurück",IF(AND($F384&lt;&gt;"",$F384&lt;TODAY()),"überfällig","offen")))</f>
        <v/>
      </c>
      <c r="K384" s="12"/>
      <c r="L384" s="14" t="str">
        <f>IF(AND($B384&lt;&gt;"",$G384=""),$B384,"")</f>
        <v/>
      </c>
    </row>
    <row r="385" spans="1:12" x14ac:dyDescent="0.25">
      <c r="A385" s="13"/>
      <c r="B385" s="12"/>
      <c r="C385" s="12"/>
      <c r="D385" s="12"/>
      <c r="E385" s="12"/>
      <c r="F385" s="13"/>
      <c r="G385" s="13"/>
      <c r="H385" s="12"/>
      <c r="I385" s="14" t="str">
        <f>IF($E385="","",IF($H385="","",IF($H385&lt;$E385,"prüfen",$H385-$E385)))</f>
        <v/>
      </c>
      <c r="J385" s="14" t="str">
        <f>IF($B385="","",IF($G385&lt;&gt;"","zurück",IF(AND($F385&lt;&gt;"",$F385&lt;TODAY()),"überfällig","offen")))</f>
        <v/>
      </c>
      <c r="K385" s="12"/>
      <c r="L385" s="14" t="str">
        <f>IF(AND($B385&lt;&gt;"",$G385=""),$B385,"")</f>
        <v/>
      </c>
    </row>
    <row r="386" spans="1:12" x14ac:dyDescent="0.25">
      <c r="A386" s="13"/>
      <c r="B386" s="12"/>
      <c r="C386" s="12"/>
      <c r="D386" s="12"/>
      <c r="E386" s="12"/>
      <c r="F386" s="13"/>
      <c r="G386" s="13"/>
      <c r="H386" s="12"/>
      <c r="I386" s="14" t="str">
        <f>IF($E386="","",IF($H386="","",IF($H386&lt;$E386,"prüfen",$H386-$E386)))</f>
        <v/>
      </c>
      <c r="J386" s="14" t="str">
        <f>IF($B386="","",IF($G386&lt;&gt;"","zurück",IF(AND($F386&lt;&gt;"",$F386&lt;TODAY()),"überfällig","offen")))</f>
        <v/>
      </c>
      <c r="K386" s="12"/>
      <c r="L386" s="14" t="str">
        <f>IF(AND($B386&lt;&gt;"",$G386=""),$B386,"")</f>
        <v/>
      </c>
    </row>
    <row r="387" spans="1:12" x14ac:dyDescent="0.25">
      <c r="A387" s="13"/>
      <c r="B387" s="12"/>
      <c r="C387" s="12"/>
      <c r="D387" s="12"/>
      <c r="E387" s="12"/>
      <c r="F387" s="13"/>
      <c r="G387" s="13"/>
      <c r="H387" s="12"/>
      <c r="I387" s="14" t="str">
        <f>IF($E387="","",IF($H387="","",IF($H387&lt;$E387,"prüfen",$H387-$E387)))</f>
        <v/>
      </c>
      <c r="J387" s="14" t="str">
        <f>IF($B387="","",IF($G387&lt;&gt;"","zurück",IF(AND($F387&lt;&gt;"",$F387&lt;TODAY()),"überfällig","offen")))</f>
        <v/>
      </c>
      <c r="K387" s="12"/>
      <c r="L387" s="14" t="str">
        <f>IF(AND($B387&lt;&gt;"",$G387=""),$B387,"")</f>
        <v/>
      </c>
    </row>
    <row r="388" spans="1:12" x14ac:dyDescent="0.25">
      <c r="A388" s="13"/>
      <c r="B388" s="12"/>
      <c r="C388" s="12"/>
      <c r="D388" s="12"/>
      <c r="E388" s="12"/>
      <c r="F388" s="13"/>
      <c r="G388" s="13"/>
      <c r="H388" s="12"/>
      <c r="I388" s="14" t="str">
        <f>IF($E388="","",IF($H388="","",IF($H388&lt;$E388,"prüfen",$H388-$E388)))</f>
        <v/>
      </c>
      <c r="J388" s="14" t="str">
        <f>IF($B388="","",IF($G388&lt;&gt;"","zurück",IF(AND($F388&lt;&gt;"",$F388&lt;TODAY()),"überfällig","offen")))</f>
        <v/>
      </c>
      <c r="K388" s="12"/>
      <c r="L388" s="14" t="str">
        <f>IF(AND($B388&lt;&gt;"",$G388=""),$B388,"")</f>
        <v/>
      </c>
    </row>
    <row r="389" spans="1:12" x14ac:dyDescent="0.25">
      <c r="A389" s="13"/>
      <c r="B389" s="12"/>
      <c r="C389" s="12"/>
      <c r="D389" s="12"/>
      <c r="E389" s="12"/>
      <c r="F389" s="13"/>
      <c r="G389" s="13"/>
      <c r="H389" s="12"/>
      <c r="I389" s="14" t="str">
        <f>IF($E389="","",IF($H389="","",IF($H389&lt;$E389,"prüfen",$H389-$E389)))</f>
        <v/>
      </c>
      <c r="J389" s="14" t="str">
        <f>IF($B389="","",IF($G389&lt;&gt;"","zurück",IF(AND($F389&lt;&gt;"",$F389&lt;TODAY()),"überfällig","offen")))</f>
        <v/>
      </c>
      <c r="K389" s="12"/>
      <c r="L389" s="14" t="str">
        <f>IF(AND($B389&lt;&gt;"",$G389=""),$B389,"")</f>
        <v/>
      </c>
    </row>
    <row r="390" spans="1:12" x14ac:dyDescent="0.25">
      <c r="A390" s="13"/>
      <c r="B390" s="12"/>
      <c r="C390" s="12"/>
      <c r="D390" s="12"/>
      <c r="E390" s="12"/>
      <c r="F390" s="13"/>
      <c r="G390" s="13"/>
      <c r="H390" s="12"/>
      <c r="I390" s="14" t="str">
        <f>IF($E390="","",IF($H390="","",IF($H390&lt;$E390,"prüfen",$H390-$E390)))</f>
        <v/>
      </c>
      <c r="J390" s="14" t="str">
        <f>IF($B390="","",IF($G390&lt;&gt;"","zurück",IF(AND($F390&lt;&gt;"",$F390&lt;TODAY()),"überfällig","offen")))</f>
        <v/>
      </c>
      <c r="K390" s="12"/>
      <c r="L390" s="14" t="str">
        <f>IF(AND($B390&lt;&gt;"",$G390=""),$B390,"")</f>
        <v/>
      </c>
    </row>
    <row r="391" spans="1:12" x14ac:dyDescent="0.25">
      <c r="A391" s="13"/>
      <c r="B391" s="12"/>
      <c r="C391" s="12"/>
      <c r="D391" s="12"/>
      <c r="E391" s="12"/>
      <c r="F391" s="13"/>
      <c r="G391" s="13"/>
      <c r="H391" s="12"/>
      <c r="I391" s="14" t="str">
        <f>IF($E391="","",IF($H391="","",IF($H391&lt;$E391,"prüfen",$H391-$E391)))</f>
        <v/>
      </c>
      <c r="J391" s="14" t="str">
        <f>IF($B391="","",IF($G391&lt;&gt;"","zurück",IF(AND($F391&lt;&gt;"",$F391&lt;TODAY()),"überfällig","offen")))</f>
        <v/>
      </c>
      <c r="K391" s="12"/>
      <c r="L391" s="14" t="str">
        <f>IF(AND($B391&lt;&gt;"",$G391=""),$B391,"")</f>
        <v/>
      </c>
    </row>
    <row r="392" spans="1:12" x14ac:dyDescent="0.25">
      <c r="A392" s="13"/>
      <c r="B392" s="12"/>
      <c r="C392" s="12"/>
      <c r="D392" s="12"/>
      <c r="E392" s="12"/>
      <c r="F392" s="13"/>
      <c r="G392" s="13"/>
      <c r="H392" s="12"/>
      <c r="I392" s="14" t="str">
        <f>IF($E392="","",IF($H392="","",IF($H392&lt;$E392,"prüfen",$H392-$E392)))</f>
        <v/>
      </c>
      <c r="J392" s="14" t="str">
        <f>IF($B392="","",IF($G392&lt;&gt;"","zurück",IF(AND($F392&lt;&gt;"",$F392&lt;TODAY()),"überfällig","offen")))</f>
        <v/>
      </c>
      <c r="K392" s="12"/>
      <c r="L392" s="14" t="str">
        <f>IF(AND($B392&lt;&gt;"",$G392=""),$B392,"")</f>
        <v/>
      </c>
    </row>
    <row r="393" spans="1:12" x14ac:dyDescent="0.25">
      <c r="A393" s="13"/>
      <c r="B393" s="12"/>
      <c r="C393" s="12"/>
      <c r="D393" s="12"/>
      <c r="E393" s="12"/>
      <c r="F393" s="13"/>
      <c r="G393" s="13"/>
      <c r="H393" s="12"/>
      <c r="I393" s="14" t="str">
        <f>IF($E393="","",IF($H393="","",IF($H393&lt;$E393,"prüfen",$H393-$E393)))</f>
        <v/>
      </c>
      <c r="J393" s="14" t="str">
        <f>IF($B393="","",IF($G393&lt;&gt;"","zurück",IF(AND($F393&lt;&gt;"",$F393&lt;TODAY()),"überfällig","offen")))</f>
        <v/>
      </c>
      <c r="K393" s="12"/>
      <c r="L393" s="14" t="str">
        <f>IF(AND($B393&lt;&gt;"",$G393=""),$B393,"")</f>
        <v/>
      </c>
    </row>
    <row r="394" spans="1:12" x14ac:dyDescent="0.25">
      <c r="A394" s="13"/>
      <c r="B394" s="12"/>
      <c r="C394" s="12"/>
      <c r="D394" s="12"/>
      <c r="E394" s="12"/>
      <c r="F394" s="13"/>
      <c r="G394" s="13"/>
      <c r="H394" s="12"/>
      <c r="I394" s="14" t="str">
        <f>IF($E394="","",IF($H394="","",IF($H394&lt;$E394,"prüfen",$H394-$E394)))</f>
        <v/>
      </c>
      <c r="J394" s="14" t="str">
        <f>IF($B394="","",IF($G394&lt;&gt;"","zurück",IF(AND($F394&lt;&gt;"",$F394&lt;TODAY()),"überfällig","offen")))</f>
        <v/>
      </c>
      <c r="K394" s="12"/>
      <c r="L394" s="14" t="str">
        <f>IF(AND($B394&lt;&gt;"",$G394=""),$B394,"")</f>
        <v/>
      </c>
    </row>
    <row r="395" spans="1:12" x14ac:dyDescent="0.25">
      <c r="A395" s="13"/>
      <c r="B395" s="12"/>
      <c r="C395" s="12"/>
      <c r="D395" s="12"/>
      <c r="E395" s="12"/>
      <c r="F395" s="13"/>
      <c r="G395" s="13"/>
      <c r="H395" s="12"/>
      <c r="I395" s="14" t="str">
        <f>IF($E395="","",IF($H395="","",IF($H395&lt;$E395,"prüfen",$H395-$E395)))</f>
        <v/>
      </c>
      <c r="J395" s="14" t="str">
        <f>IF($B395="","",IF($G395&lt;&gt;"","zurück",IF(AND($F395&lt;&gt;"",$F395&lt;TODAY()),"überfällig","offen")))</f>
        <v/>
      </c>
      <c r="K395" s="12"/>
      <c r="L395" s="14" t="str">
        <f>IF(AND($B395&lt;&gt;"",$G395=""),$B395,"")</f>
        <v/>
      </c>
    </row>
    <row r="396" spans="1:12" x14ac:dyDescent="0.25">
      <c r="A396" s="13"/>
      <c r="B396" s="12"/>
      <c r="C396" s="12"/>
      <c r="D396" s="12"/>
      <c r="E396" s="12"/>
      <c r="F396" s="13"/>
      <c r="G396" s="13"/>
      <c r="H396" s="12"/>
      <c r="I396" s="14" t="str">
        <f>IF($E396="","",IF($H396="","",IF($H396&lt;$E396,"prüfen",$H396-$E396)))</f>
        <v/>
      </c>
      <c r="J396" s="14" t="str">
        <f>IF($B396="","",IF($G396&lt;&gt;"","zurück",IF(AND($F396&lt;&gt;"",$F396&lt;TODAY()),"überfällig","offen")))</f>
        <v/>
      </c>
      <c r="K396" s="12"/>
      <c r="L396" s="14" t="str">
        <f>IF(AND($B396&lt;&gt;"",$G396=""),$B396,"")</f>
        <v/>
      </c>
    </row>
    <row r="397" spans="1:12" x14ac:dyDescent="0.25">
      <c r="A397" s="13"/>
      <c r="B397" s="12"/>
      <c r="C397" s="12"/>
      <c r="D397" s="12"/>
      <c r="E397" s="12"/>
      <c r="F397" s="13"/>
      <c r="G397" s="13"/>
      <c r="H397" s="12"/>
      <c r="I397" s="14" t="str">
        <f>IF($E397="","",IF($H397="","",IF($H397&lt;$E397,"prüfen",$H397-$E397)))</f>
        <v/>
      </c>
      <c r="J397" s="14" t="str">
        <f>IF($B397="","",IF($G397&lt;&gt;"","zurück",IF(AND($F397&lt;&gt;"",$F397&lt;TODAY()),"überfällig","offen")))</f>
        <v/>
      </c>
      <c r="K397" s="12"/>
      <c r="L397" s="14" t="str">
        <f>IF(AND($B397&lt;&gt;"",$G397=""),$B397,"")</f>
        <v/>
      </c>
    </row>
    <row r="398" spans="1:12" x14ac:dyDescent="0.25">
      <c r="A398" s="13"/>
      <c r="B398" s="12"/>
      <c r="C398" s="12"/>
      <c r="D398" s="12"/>
      <c r="E398" s="12"/>
      <c r="F398" s="13"/>
      <c r="G398" s="13"/>
      <c r="H398" s="12"/>
      <c r="I398" s="14" t="str">
        <f>IF($E398="","",IF($H398="","",IF($H398&lt;$E398,"prüfen",$H398-$E398)))</f>
        <v/>
      </c>
      <c r="J398" s="14" t="str">
        <f>IF($B398="","",IF($G398&lt;&gt;"","zurück",IF(AND($F398&lt;&gt;"",$F398&lt;TODAY()),"überfällig","offen")))</f>
        <v/>
      </c>
      <c r="K398" s="12"/>
      <c r="L398" s="14" t="str">
        <f>IF(AND($B398&lt;&gt;"",$G398=""),$B398,"")</f>
        <v/>
      </c>
    </row>
    <row r="399" spans="1:12" x14ac:dyDescent="0.25">
      <c r="A399" s="13"/>
      <c r="B399" s="12"/>
      <c r="C399" s="12"/>
      <c r="D399" s="12"/>
      <c r="E399" s="12"/>
      <c r="F399" s="13"/>
      <c r="G399" s="13"/>
      <c r="H399" s="12"/>
      <c r="I399" s="14" t="str">
        <f>IF($E399="","",IF($H399="","",IF($H399&lt;$E399,"prüfen",$H399-$E399)))</f>
        <v/>
      </c>
      <c r="J399" s="14" t="str">
        <f>IF($B399="","",IF($G399&lt;&gt;"","zurück",IF(AND($F399&lt;&gt;"",$F399&lt;TODAY()),"überfällig","offen")))</f>
        <v/>
      </c>
      <c r="K399" s="12"/>
      <c r="L399" s="14" t="str">
        <f>IF(AND($B399&lt;&gt;"",$G399=""),$B399,"")</f>
        <v/>
      </c>
    </row>
    <row r="400" spans="1:12" x14ac:dyDescent="0.25">
      <c r="A400" s="13"/>
      <c r="B400" s="12"/>
      <c r="C400" s="12"/>
      <c r="D400" s="12"/>
      <c r="E400" s="12"/>
      <c r="F400" s="13"/>
      <c r="G400" s="13"/>
      <c r="H400" s="12"/>
      <c r="I400" s="14" t="str">
        <f>IF($E400="","",IF($H400="","",IF($H400&lt;$E400,"prüfen",$H400-$E400)))</f>
        <v/>
      </c>
      <c r="J400" s="14" t="str">
        <f>IF($B400="","",IF($G400&lt;&gt;"","zurück",IF(AND($F400&lt;&gt;"",$F400&lt;TODAY()),"überfällig","offen")))</f>
        <v/>
      </c>
      <c r="K400" s="12"/>
      <c r="L400" s="14" t="str">
        <f>IF(AND($B400&lt;&gt;"",$G400=""),$B400,"")</f>
        <v/>
      </c>
    </row>
    <row r="401" spans="1:12" x14ac:dyDescent="0.25">
      <c r="A401" s="13"/>
      <c r="B401" s="12"/>
      <c r="C401" s="12"/>
      <c r="D401" s="12"/>
      <c r="E401" s="12"/>
      <c r="F401" s="13"/>
      <c r="G401" s="13"/>
      <c r="H401" s="12"/>
      <c r="I401" s="14" t="str">
        <f>IF($E401="","",IF($H401="","",IF($H401&lt;$E401,"prüfen",$H401-$E401)))</f>
        <v/>
      </c>
      <c r="J401" s="14" t="str">
        <f>IF($B401="","",IF($G401&lt;&gt;"","zurück",IF(AND($F401&lt;&gt;"",$F401&lt;TODAY()),"überfällig","offen")))</f>
        <v/>
      </c>
      <c r="K401" s="12"/>
      <c r="L401" s="14" t="str">
        <f>IF(AND($B401&lt;&gt;"",$G401=""),$B401,"")</f>
        <v/>
      </c>
    </row>
    <row r="402" spans="1:12" x14ac:dyDescent="0.25">
      <c r="A402" s="13"/>
      <c r="B402" s="12"/>
      <c r="C402" s="12"/>
      <c r="D402" s="12"/>
      <c r="E402" s="12"/>
      <c r="F402" s="13"/>
      <c r="G402" s="13"/>
      <c r="H402" s="12"/>
      <c r="I402" s="14" t="str">
        <f>IF($E402="","",IF($H402="","",IF($H402&lt;$E402,"prüfen",$H402-$E402)))</f>
        <v/>
      </c>
      <c r="J402" s="14" t="str">
        <f>IF($B402="","",IF($G402&lt;&gt;"","zurück",IF(AND($F402&lt;&gt;"",$F402&lt;TODAY()),"überfällig","offen")))</f>
        <v/>
      </c>
      <c r="K402" s="12"/>
      <c r="L402" s="14" t="str">
        <f>IF(AND($B402&lt;&gt;"",$G402=""),$B402,"")</f>
        <v/>
      </c>
    </row>
    <row r="403" spans="1:12" x14ac:dyDescent="0.25">
      <c r="A403" s="13"/>
      <c r="B403" s="12"/>
      <c r="C403" s="12"/>
      <c r="D403" s="12"/>
      <c r="E403" s="12"/>
      <c r="F403" s="13"/>
      <c r="G403" s="13"/>
      <c r="H403" s="12"/>
      <c r="I403" s="14" t="str">
        <f>IF($E403="","",IF($H403="","",IF($H403&lt;$E403,"prüfen",$H403-$E403)))</f>
        <v/>
      </c>
      <c r="J403" s="14" t="str">
        <f>IF($B403="","",IF($G403&lt;&gt;"","zurück",IF(AND($F403&lt;&gt;"",$F403&lt;TODAY()),"überfällig","offen")))</f>
        <v/>
      </c>
      <c r="K403" s="12"/>
      <c r="L403" s="14" t="str">
        <f>IF(AND($B403&lt;&gt;"",$G403=""),$B403,"")</f>
        <v/>
      </c>
    </row>
    <row r="404" spans="1:12" x14ac:dyDescent="0.25">
      <c r="A404" s="13"/>
      <c r="B404" s="12"/>
      <c r="C404" s="12"/>
      <c r="D404" s="12"/>
      <c r="E404" s="12"/>
      <c r="F404" s="13"/>
      <c r="G404" s="13"/>
      <c r="H404" s="12"/>
      <c r="I404" s="14" t="str">
        <f>IF($E404="","",IF($H404="","",IF($H404&lt;$E404,"prüfen",$H404-$E404)))</f>
        <v/>
      </c>
      <c r="J404" s="14" t="str">
        <f>IF($B404="","",IF($G404&lt;&gt;"","zurück",IF(AND($F404&lt;&gt;"",$F404&lt;TODAY()),"überfällig","offen")))</f>
        <v/>
      </c>
      <c r="K404" s="12"/>
      <c r="L404" s="14" t="str">
        <f>IF(AND($B404&lt;&gt;"",$G404=""),$B404,"")</f>
        <v/>
      </c>
    </row>
    <row r="405" spans="1:12" x14ac:dyDescent="0.25">
      <c r="A405" s="13"/>
      <c r="B405" s="12"/>
      <c r="C405" s="12"/>
      <c r="D405" s="12"/>
      <c r="E405" s="12"/>
      <c r="F405" s="13"/>
      <c r="G405" s="13"/>
      <c r="H405" s="12"/>
      <c r="I405" s="14" t="str">
        <f>IF($E405="","",IF($H405="","",IF($H405&lt;$E405,"prüfen",$H405-$E405)))</f>
        <v/>
      </c>
      <c r="J405" s="14" t="str">
        <f>IF($B405="","",IF($G405&lt;&gt;"","zurück",IF(AND($F405&lt;&gt;"",$F405&lt;TODAY()),"überfällig","offen")))</f>
        <v/>
      </c>
      <c r="K405" s="12"/>
      <c r="L405" s="14" t="str">
        <f>IF(AND($B405&lt;&gt;"",$G405=""),$B405,"")</f>
        <v/>
      </c>
    </row>
    <row r="406" spans="1:12" x14ac:dyDescent="0.25">
      <c r="A406" s="13"/>
      <c r="B406" s="12"/>
      <c r="C406" s="12"/>
      <c r="D406" s="12"/>
      <c r="E406" s="12"/>
      <c r="F406" s="13"/>
      <c r="G406" s="13"/>
      <c r="H406" s="12"/>
      <c r="I406" s="14" t="str">
        <f>IF($E406="","",IF($H406="","",IF($H406&lt;$E406,"prüfen",$H406-$E406)))</f>
        <v/>
      </c>
      <c r="J406" s="14" t="str">
        <f>IF($B406="","",IF($G406&lt;&gt;"","zurück",IF(AND($F406&lt;&gt;"",$F406&lt;TODAY()),"überfällig","offen")))</f>
        <v/>
      </c>
      <c r="K406" s="12"/>
      <c r="L406" s="14" t="str">
        <f>IF(AND($B406&lt;&gt;"",$G406=""),$B406,"")</f>
        <v/>
      </c>
    </row>
    <row r="407" spans="1:12" x14ac:dyDescent="0.25">
      <c r="A407" s="13"/>
      <c r="B407" s="12"/>
      <c r="C407" s="12"/>
      <c r="D407" s="12"/>
      <c r="E407" s="12"/>
      <c r="F407" s="13"/>
      <c r="G407" s="13"/>
      <c r="H407" s="12"/>
      <c r="I407" s="14" t="str">
        <f>IF($E407="","",IF($H407="","",IF($H407&lt;$E407,"prüfen",$H407-$E407)))</f>
        <v/>
      </c>
      <c r="J407" s="14" t="str">
        <f>IF($B407="","",IF($G407&lt;&gt;"","zurück",IF(AND($F407&lt;&gt;"",$F407&lt;TODAY()),"überfällig","offen")))</f>
        <v/>
      </c>
      <c r="K407" s="12"/>
      <c r="L407" s="14" t="str">
        <f>IF(AND($B407&lt;&gt;"",$G407=""),$B407,"")</f>
        <v/>
      </c>
    </row>
    <row r="408" spans="1:12" x14ac:dyDescent="0.25">
      <c r="A408" s="13"/>
      <c r="B408" s="12"/>
      <c r="C408" s="12"/>
      <c r="D408" s="12"/>
      <c r="E408" s="12"/>
      <c r="F408" s="13"/>
      <c r="G408" s="13"/>
      <c r="H408" s="12"/>
      <c r="I408" s="14" t="str">
        <f>IF($E408="","",IF($H408="","",IF($H408&lt;$E408,"prüfen",$H408-$E408)))</f>
        <v/>
      </c>
      <c r="J408" s="14" t="str">
        <f>IF($B408="","",IF($G408&lt;&gt;"","zurück",IF(AND($F408&lt;&gt;"",$F408&lt;TODAY()),"überfällig","offen")))</f>
        <v/>
      </c>
      <c r="K408" s="12"/>
      <c r="L408" s="14" t="str">
        <f>IF(AND($B408&lt;&gt;"",$G408=""),$B408,"")</f>
        <v/>
      </c>
    </row>
    <row r="409" spans="1:12" x14ac:dyDescent="0.25">
      <c r="A409" s="13"/>
      <c r="B409" s="12"/>
      <c r="C409" s="12"/>
      <c r="D409" s="12"/>
      <c r="E409" s="12"/>
      <c r="F409" s="13"/>
      <c r="G409" s="13"/>
      <c r="H409" s="12"/>
      <c r="I409" s="14" t="str">
        <f>IF($E409="","",IF($H409="","",IF($H409&lt;$E409,"prüfen",$H409-$E409)))</f>
        <v/>
      </c>
      <c r="J409" s="14" t="str">
        <f>IF($B409="","",IF($G409&lt;&gt;"","zurück",IF(AND($F409&lt;&gt;"",$F409&lt;TODAY()),"überfällig","offen")))</f>
        <v/>
      </c>
      <c r="K409" s="12"/>
      <c r="L409" s="14" t="str">
        <f>IF(AND($B409&lt;&gt;"",$G409=""),$B409,"")</f>
        <v/>
      </c>
    </row>
    <row r="410" spans="1:12" x14ac:dyDescent="0.25">
      <c r="A410" s="13"/>
      <c r="B410" s="12"/>
      <c r="C410" s="12"/>
      <c r="D410" s="12"/>
      <c r="E410" s="12"/>
      <c r="F410" s="13"/>
      <c r="G410" s="13"/>
      <c r="H410" s="12"/>
      <c r="I410" s="14" t="str">
        <f>IF($E410="","",IF($H410="","",IF($H410&lt;$E410,"prüfen",$H410-$E410)))</f>
        <v/>
      </c>
      <c r="J410" s="14" t="str">
        <f>IF($B410="","",IF($G410&lt;&gt;"","zurück",IF(AND($F410&lt;&gt;"",$F410&lt;TODAY()),"überfällig","offen")))</f>
        <v/>
      </c>
      <c r="K410" s="12"/>
      <c r="L410" s="14" t="str">
        <f>IF(AND($B410&lt;&gt;"",$G410=""),$B410,"")</f>
        <v/>
      </c>
    </row>
    <row r="411" spans="1:12" x14ac:dyDescent="0.25">
      <c r="A411" s="13"/>
      <c r="B411" s="12"/>
      <c r="C411" s="12"/>
      <c r="D411" s="12"/>
      <c r="E411" s="12"/>
      <c r="F411" s="13"/>
      <c r="G411" s="13"/>
      <c r="H411" s="12"/>
      <c r="I411" s="14" t="str">
        <f>IF($E411="","",IF($H411="","",IF($H411&lt;$E411,"prüfen",$H411-$E411)))</f>
        <v/>
      </c>
      <c r="J411" s="14" t="str">
        <f>IF($B411="","",IF($G411&lt;&gt;"","zurück",IF(AND($F411&lt;&gt;"",$F411&lt;TODAY()),"überfällig","offen")))</f>
        <v/>
      </c>
      <c r="K411" s="12"/>
      <c r="L411" s="14" t="str">
        <f>IF(AND($B411&lt;&gt;"",$G411=""),$B411,"")</f>
        <v/>
      </c>
    </row>
    <row r="412" spans="1:12" x14ac:dyDescent="0.25">
      <c r="A412" s="13"/>
      <c r="B412" s="12"/>
      <c r="C412" s="12"/>
      <c r="D412" s="12"/>
      <c r="E412" s="12"/>
      <c r="F412" s="13"/>
      <c r="G412" s="13"/>
      <c r="H412" s="12"/>
      <c r="I412" s="14" t="str">
        <f>IF($E412="","",IF($H412="","",IF($H412&lt;$E412,"prüfen",$H412-$E412)))</f>
        <v/>
      </c>
      <c r="J412" s="14" t="str">
        <f>IF($B412="","",IF($G412&lt;&gt;"","zurück",IF(AND($F412&lt;&gt;"",$F412&lt;TODAY()),"überfällig","offen")))</f>
        <v/>
      </c>
      <c r="K412" s="12"/>
      <c r="L412" s="14" t="str">
        <f>IF(AND($B412&lt;&gt;"",$G412=""),$B412,"")</f>
        <v/>
      </c>
    </row>
    <row r="413" spans="1:12" x14ac:dyDescent="0.25">
      <c r="A413" s="13"/>
      <c r="B413" s="12"/>
      <c r="C413" s="12"/>
      <c r="D413" s="12"/>
      <c r="E413" s="12"/>
      <c r="F413" s="13"/>
      <c r="G413" s="13"/>
      <c r="H413" s="12"/>
      <c r="I413" s="14" t="str">
        <f>IF($E413="","",IF($H413="","",IF($H413&lt;$E413,"prüfen",$H413-$E413)))</f>
        <v/>
      </c>
      <c r="J413" s="14" t="str">
        <f>IF($B413="","",IF($G413&lt;&gt;"","zurück",IF(AND($F413&lt;&gt;"",$F413&lt;TODAY()),"überfällig","offen")))</f>
        <v/>
      </c>
      <c r="K413" s="12"/>
      <c r="L413" s="14" t="str">
        <f>IF(AND($B413&lt;&gt;"",$G413=""),$B413,"")</f>
        <v/>
      </c>
    </row>
    <row r="414" spans="1:12" x14ac:dyDescent="0.25">
      <c r="A414" s="13"/>
      <c r="B414" s="12"/>
      <c r="C414" s="12"/>
      <c r="D414" s="12"/>
      <c r="E414" s="12"/>
      <c r="F414" s="13"/>
      <c r="G414" s="13"/>
      <c r="H414" s="12"/>
      <c r="I414" s="14" t="str">
        <f>IF($E414="","",IF($H414="","",IF($H414&lt;$E414,"prüfen",$H414-$E414)))</f>
        <v/>
      </c>
      <c r="J414" s="14" t="str">
        <f>IF($B414="","",IF($G414&lt;&gt;"","zurück",IF(AND($F414&lt;&gt;"",$F414&lt;TODAY()),"überfällig","offen")))</f>
        <v/>
      </c>
      <c r="K414" s="12"/>
      <c r="L414" s="14" t="str">
        <f>IF(AND($B414&lt;&gt;"",$G414=""),$B414,"")</f>
        <v/>
      </c>
    </row>
    <row r="415" spans="1:12" x14ac:dyDescent="0.25">
      <c r="A415" s="13"/>
      <c r="B415" s="12"/>
      <c r="C415" s="12"/>
      <c r="D415" s="12"/>
      <c r="E415" s="12"/>
      <c r="F415" s="13"/>
      <c r="G415" s="13"/>
      <c r="H415" s="12"/>
      <c r="I415" s="14" t="str">
        <f>IF($E415="","",IF($H415="","",IF($H415&lt;$E415,"prüfen",$H415-$E415)))</f>
        <v/>
      </c>
      <c r="J415" s="14" t="str">
        <f>IF($B415="","",IF($G415&lt;&gt;"","zurück",IF(AND($F415&lt;&gt;"",$F415&lt;TODAY()),"überfällig","offen")))</f>
        <v/>
      </c>
      <c r="K415" s="12"/>
      <c r="L415" s="14" t="str">
        <f>IF(AND($B415&lt;&gt;"",$G415=""),$B415,"")</f>
        <v/>
      </c>
    </row>
    <row r="416" spans="1:12" x14ac:dyDescent="0.25">
      <c r="A416" s="13"/>
      <c r="B416" s="12"/>
      <c r="C416" s="12"/>
      <c r="D416" s="12"/>
      <c r="E416" s="12"/>
      <c r="F416" s="13"/>
      <c r="G416" s="13"/>
      <c r="H416" s="12"/>
      <c r="I416" s="14" t="str">
        <f>IF($E416="","",IF($H416="","",IF($H416&lt;$E416,"prüfen",$H416-$E416)))</f>
        <v/>
      </c>
      <c r="J416" s="14" t="str">
        <f>IF($B416="","",IF($G416&lt;&gt;"","zurück",IF(AND($F416&lt;&gt;"",$F416&lt;TODAY()),"überfällig","offen")))</f>
        <v/>
      </c>
      <c r="K416" s="12"/>
      <c r="L416" s="14" t="str">
        <f>IF(AND($B416&lt;&gt;"",$G416=""),$B416,"")</f>
        <v/>
      </c>
    </row>
    <row r="417" spans="1:12" x14ac:dyDescent="0.25">
      <c r="A417" s="13"/>
      <c r="B417" s="12"/>
      <c r="C417" s="12"/>
      <c r="D417" s="12"/>
      <c r="E417" s="12"/>
      <c r="F417" s="13"/>
      <c r="G417" s="13"/>
      <c r="H417" s="12"/>
      <c r="I417" s="14" t="str">
        <f>IF($E417="","",IF($H417="","",IF($H417&lt;$E417,"prüfen",$H417-$E417)))</f>
        <v/>
      </c>
      <c r="J417" s="14" t="str">
        <f>IF($B417="","",IF($G417&lt;&gt;"","zurück",IF(AND($F417&lt;&gt;"",$F417&lt;TODAY()),"überfällig","offen")))</f>
        <v/>
      </c>
      <c r="K417" s="12"/>
      <c r="L417" s="14" t="str">
        <f>IF(AND($B417&lt;&gt;"",$G417=""),$B417,"")</f>
        <v/>
      </c>
    </row>
    <row r="418" spans="1:12" x14ac:dyDescent="0.25">
      <c r="A418" s="13"/>
      <c r="B418" s="12"/>
      <c r="C418" s="12"/>
      <c r="D418" s="12"/>
      <c r="E418" s="12"/>
      <c r="F418" s="13"/>
      <c r="G418" s="13"/>
      <c r="H418" s="12"/>
      <c r="I418" s="14" t="str">
        <f>IF($E418="","",IF($H418="","",IF($H418&lt;$E418,"prüfen",$H418-$E418)))</f>
        <v/>
      </c>
      <c r="J418" s="14" t="str">
        <f>IF($B418="","",IF($G418&lt;&gt;"","zurück",IF(AND($F418&lt;&gt;"",$F418&lt;TODAY()),"überfällig","offen")))</f>
        <v/>
      </c>
      <c r="K418" s="12"/>
      <c r="L418" s="14" t="str">
        <f>IF(AND($B418&lt;&gt;"",$G418=""),$B418,"")</f>
        <v/>
      </c>
    </row>
    <row r="419" spans="1:12" x14ac:dyDescent="0.25">
      <c r="A419" s="13"/>
      <c r="B419" s="12"/>
      <c r="C419" s="12"/>
      <c r="D419" s="12"/>
      <c r="E419" s="12"/>
      <c r="F419" s="13"/>
      <c r="G419" s="13"/>
      <c r="H419" s="12"/>
      <c r="I419" s="14" t="str">
        <f>IF($E419="","",IF($H419="","",IF($H419&lt;$E419,"prüfen",$H419-$E419)))</f>
        <v/>
      </c>
      <c r="J419" s="14" t="str">
        <f>IF($B419="","",IF($G419&lt;&gt;"","zurück",IF(AND($F419&lt;&gt;"",$F419&lt;TODAY()),"überfällig","offen")))</f>
        <v/>
      </c>
      <c r="K419" s="12"/>
      <c r="L419" s="14" t="str">
        <f>IF(AND($B419&lt;&gt;"",$G419=""),$B419,"")</f>
        <v/>
      </c>
    </row>
    <row r="420" spans="1:12" x14ac:dyDescent="0.25">
      <c r="A420" s="13"/>
      <c r="B420" s="12"/>
      <c r="C420" s="12"/>
      <c r="D420" s="12"/>
      <c r="E420" s="12"/>
      <c r="F420" s="13"/>
      <c r="G420" s="13"/>
      <c r="H420" s="12"/>
      <c r="I420" s="14" t="str">
        <f>IF($E420="","",IF($H420="","",IF($H420&lt;$E420,"prüfen",$H420-$E420)))</f>
        <v/>
      </c>
      <c r="J420" s="14" t="str">
        <f>IF($B420="","",IF($G420&lt;&gt;"","zurück",IF(AND($F420&lt;&gt;"",$F420&lt;TODAY()),"überfällig","offen")))</f>
        <v/>
      </c>
      <c r="K420" s="12"/>
      <c r="L420" s="14" t="str">
        <f>IF(AND($B420&lt;&gt;"",$G420=""),$B420,"")</f>
        <v/>
      </c>
    </row>
    <row r="421" spans="1:12" x14ac:dyDescent="0.25">
      <c r="A421" s="13"/>
      <c r="B421" s="12"/>
      <c r="C421" s="12"/>
      <c r="D421" s="12"/>
      <c r="E421" s="12"/>
      <c r="F421" s="13"/>
      <c r="G421" s="13"/>
      <c r="H421" s="12"/>
      <c r="I421" s="14" t="str">
        <f>IF($E421="","",IF($H421="","",IF($H421&lt;$E421,"prüfen",$H421-$E421)))</f>
        <v/>
      </c>
      <c r="J421" s="14" t="str">
        <f>IF($B421="","",IF($G421&lt;&gt;"","zurück",IF(AND($F421&lt;&gt;"",$F421&lt;TODAY()),"überfällig","offen")))</f>
        <v/>
      </c>
      <c r="K421" s="12"/>
      <c r="L421" s="14" t="str">
        <f>IF(AND($B421&lt;&gt;"",$G421=""),$B421,"")</f>
        <v/>
      </c>
    </row>
    <row r="422" spans="1:12" x14ac:dyDescent="0.25">
      <c r="A422" s="13"/>
      <c r="B422" s="12"/>
      <c r="C422" s="12"/>
      <c r="D422" s="12"/>
      <c r="E422" s="12"/>
      <c r="F422" s="13"/>
      <c r="G422" s="13"/>
      <c r="H422" s="12"/>
      <c r="I422" s="14" t="str">
        <f>IF($E422="","",IF($H422="","",IF($H422&lt;$E422,"prüfen",$H422-$E422)))</f>
        <v/>
      </c>
      <c r="J422" s="14" t="str">
        <f>IF($B422="","",IF($G422&lt;&gt;"","zurück",IF(AND($F422&lt;&gt;"",$F422&lt;TODAY()),"überfällig","offen")))</f>
        <v/>
      </c>
      <c r="K422" s="12"/>
      <c r="L422" s="14" t="str">
        <f>IF(AND($B422&lt;&gt;"",$G422=""),$B422,"")</f>
        <v/>
      </c>
    </row>
    <row r="423" spans="1:12" x14ac:dyDescent="0.25">
      <c r="A423" s="13"/>
      <c r="B423" s="12"/>
      <c r="C423" s="12"/>
      <c r="D423" s="12"/>
      <c r="E423" s="12"/>
      <c r="F423" s="13"/>
      <c r="G423" s="13"/>
      <c r="H423" s="12"/>
      <c r="I423" s="14" t="str">
        <f>IF($E423="","",IF($H423="","",IF($H423&lt;$E423,"prüfen",$H423-$E423)))</f>
        <v/>
      </c>
      <c r="J423" s="14" t="str">
        <f>IF($B423="","",IF($G423&lt;&gt;"","zurück",IF(AND($F423&lt;&gt;"",$F423&lt;TODAY()),"überfällig","offen")))</f>
        <v/>
      </c>
      <c r="K423" s="12"/>
      <c r="L423" s="14" t="str">
        <f>IF(AND($B423&lt;&gt;"",$G423=""),$B423,"")</f>
        <v/>
      </c>
    </row>
    <row r="424" spans="1:12" x14ac:dyDescent="0.25">
      <c r="A424" s="13"/>
      <c r="B424" s="12"/>
      <c r="C424" s="12"/>
      <c r="D424" s="12"/>
      <c r="E424" s="12"/>
      <c r="F424" s="13"/>
      <c r="G424" s="13"/>
      <c r="H424" s="12"/>
      <c r="I424" s="14" t="str">
        <f>IF($E424="","",IF($H424="","",IF($H424&lt;$E424,"prüfen",$H424-$E424)))</f>
        <v/>
      </c>
      <c r="J424" s="14" t="str">
        <f>IF($B424="","",IF($G424&lt;&gt;"","zurück",IF(AND($F424&lt;&gt;"",$F424&lt;TODAY()),"überfällig","offen")))</f>
        <v/>
      </c>
      <c r="K424" s="12"/>
      <c r="L424" s="14" t="str">
        <f>IF(AND($B424&lt;&gt;"",$G424=""),$B424,"")</f>
        <v/>
      </c>
    </row>
    <row r="425" spans="1:12" x14ac:dyDescent="0.25">
      <c r="A425" s="13"/>
      <c r="B425" s="12"/>
      <c r="C425" s="12"/>
      <c r="D425" s="12"/>
      <c r="E425" s="12"/>
      <c r="F425" s="13"/>
      <c r="G425" s="13"/>
      <c r="H425" s="12"/>
      <c r="I425" s="14" t="str">
        <f>IF($E425="","",IF($H425="","",IF($H425&lt;$E425,"prüfen",$H425-$E425)))</f>
        <v/>
      </c>
      <c r="J425" s="14" t="str">
        <f>IF($B425="","",IF($G425&lt;&gt;"","zurück",IF(AND($F425&lt;&gt;"",$F425&lt;TODAY()),"überfällig","offen")))</f>
        <v/>
      </c>
      <c r="K425" s="12"/>
      <c r="L425" s="14" t="str">
        <f>IF(AND($B425&lt;&gt;"",$G425=""),$B425,"")</f>
        <v/>
      </c>
    </row>
    <row r="426" spans="1:12" x14ac:dyDescent="0.25">
      <c r="A426" s="13"/>
      <c r="B426" s="12"/>
      <c r="C426" s="12"/>
      <c r="D426" s="12"/>
      <c r="E426" s="12"/>
      <c r="F426" s="13"/>
      <c r="G426" s="13"/>
      <c r="H426" s="12"/>
      <c r="I426" s="14" t="str">
        <f>IF($E426="","",IF($H426="","",IF($H426&lt;$E426,"prüfen",$H426-$E426)))</f>
        <v/>
      </c>
      <c r="J426" s="14" t="str">
        <f>IF($B426="","",IF($G426&lt;&gt;"","zurück",IF(AND($F426&lt;&gt;"",$F426&lt;TODAY()),"überfällig","offen")))</f>
        <v/>
      </c>
      <c r="K426" s="12"/>
      <c r="L426" s="14" t="str">
        <f>IF(AND($B426&lt;&gt;"",$G426=""),$B426,"")</f>
        <v/>
      </c>
    </row>
    <row r="427" spans="1:12" x14ac:dyDescent="0.25">
      <c r="A427" s="13"/>
      <c r="B427" s="12"/>
      <c r="C427" s="12"/>
      <c r="D427" s="12"/>
      <c r="E427" s="12"/>
      <c r="F427" s="13"/>
      <c r="G427" s="13"/>
      <c r="H427" s="12"/>
      <c r="I427" s="14" t="str">
        <f>IF($E427="","",IF($H427="","",IF($H427&lt;$E427,"prüfen",$H427-$E427)))</f>
        <v/>
      </c>
      <c r="J427" s="14" t="str">
        <f>IF($B427="","",IF($G427&lt;&gt;"","zurück",IF(AND($F427&lt;&gt;"",$F427&lt;TODAY()),"überfällig","offen")))</f>
        <v/>
      </c>
      <c r="K427" s="12"/>
      <c r="L427" s="14" t="str">
        <f>IF(AND($B427&lt;&gt;"",$G427=""),$B427,"")</f>
        <v/>
      </c>
    </row>
    <row r="428" spans="1:12" x14ac:dyDescent="0.25">
      <c r="A428" s="13"/>
      <c r="B428" s="12"/>
      <c r="C428" s="12"/>
      <c r="D428" s="12"/>
      <c r="E428" s="12"/>
      <c r="F428" s="13"/>
      <c r="G428" s="13"/>
      <c r="H428" s="12"/>
      <c r="I428" s="14" t="str">
        <f>IF($E428="","",IF($H428="","",IF($H428&lt;$E428,"prüfen",$H428-$E428)))</f>
        <v/>
      </c>
      <c r="J428" s="14" t="str">
        <f>IF($B428="","",IF($G428&lt;&gt;"","zurück",IF(AND($F428&lt;&gt;"",$F428&lt;TODAY()),"überfällig","offen")))</f>
        <v/>
      </c>
      <c r="K428" s="12"/>
      <c r="L428" s="14" t="str">
        <f>IF(AND($B428&lt;&gt;"",$G428=""),$B428,"")</f>
        <v/>
      </c>
    </row>
    <row r="429" spans="1:12" x14ac:dyDescent="0.25">
      <c r="A429" s="13"/>
      <c r="B429" s="12"/>
      <c r="C429" s="12"/>
      <c r="D429" s="12"/>
      <c r="E429" s="12"/>
      <c r="F429" s="13"/>
      <c r="G429" s="13"/>
      <c r="H429" s="12"/>
      <c r="I429" s="14" t="str">
        <f>IF($E429="","",IF($H429="","",IF($H429&lt;$E429,"prüfen",$H429-$E429)))</f>
        <v/>
      </c>
      <c r="J429" s="14" t="str">
        <f>IF($B429="","",IF($G429&lt;&gt;"","zurück",IF(AND($F429&lt;&gt;"",$F429&lt;TODAY()),"überfällig","offen")))</f>
        <v/>
      </c>
      <c r="K429" s="12"/>
      <c r="L429" s="14" t="str">
        <f>IF(AND($B429&lt;&gt;"",$G429=""),$B429,"")</f>
        <v/>
      </c>
    </row>
    <row r="430" spans="1:12" x14ac:dyDescent="0.25">
      <c r="A430" s="13"/>
      <c r="B430" s="12"/>
      <c r="C430" s="12"/>
      <c r="D430" s="12"/>
      <c r="E430" s="12"/>
      <c r="F430" s="13"/>
      <c r="G430" s="13"/>
      <c r="H430" s="12"/>
      <c r="I430" s="14" t="str">
        <f>IF($E430="","",IF($H430="","",IF($H430&lt;$E430,"prüfen",$H430-$E430)))</f>
        <v/>
      </c>
      <c r="J430" s="14" t="str">
        <f>IF($B430="","",IF($G430&lt;&gt;"","zurück",IF(AND($F430&lt;&gt;"",$F430&lt;TODAY()),"überfällig","offen")))</f>
        <v/>
      </c>
      <c r="K430" s="12"/>
      <c r="L430" s="14" t="str">
        <f>IF(AND($B430&lt;&gt;"",$G430=""),$B430,"")</f>
        <v/>
      </c>
    </row>
    <row r="431" spans="1:12" x14ac:dyDescent="0.25">
      <c r="A431" s="13"/>
      <c r="B431" s="12"/>
      <c r="C431" s="12"/>
      <c r="D431" s="12"/>
      <c r="E431" s="12"/>
      <c r="F431" s="13"/>
      <c r="G431" s="13"/>
      <c r="H431" s="12"/>
      <c r="I431" s="14" t="str">
        <f>IF($E431="","",IF($H431="","",IF($H431&lt;$E431,"prüfen",$H431-$E431)))</f>
        <v/>
      </c>
      <c r="J431" s="14" t="str">
        <f>IF($B431="","",IF($G431&lt;&gt;"","zurück",IF(AND($F431&lt;&gt;"",$F431&lt;TODAY()),"überfällig","offen")))</f>
        <v/>
      </c>
      <c r="K431" s="12"/>
      <c r="L431" s="14" t="str">
        <f>IF(AND($B431&lt;&gt;"",$G431=""),$B431,"")</f>
        <v/>
      </c>
    </row>
    <row r="432" spans="1:12" x14ac:dyDescent="0.25">
      <c r="A432" s="13"/>
      <c r="B432" s="12"/>
      <c r="C432" s="12"/>
      <c r="D432" s="12"/>
      <c r="E432" s="12"/>
      <c r="F432" s="13"/>
      <c r="G432" s="13"/>
      <c r="H432" s="12"/>
      <c r="I432" s="14" t="str">
        <f>IF($E432="","",IF($H432="","",IF($H432&lt;$E432,"prüfen",$H432-$E432)))</f>
        <v/>
      </c>
      <c r="J432" s="14" t="str">
        <f>IF($B432="","",IF($G432&lt;&gt;"","zurück",IF(AND($F432&lt;&gt;"",$F432&lt;TODAY()),"überfällig","offen")))</f>
        <v/>
      </c>
      <c r="K432" s="12"/>
      <c r="L432" s="14" t="str">
        <f>IF(AND($B432&lt;&gt;"",$G432=""),$B432,"")</f>
        <v/>
      </c>
    </row>
    <row r="433" spans="1:12" x14ac:dyDescent="0.25">
      <c r="A433" s="13"/>
      <c r="B433" s="12"/>
      <c r="C433" s="12"/>
      <c r="D433" s="12"/>
      <c r="E433" s="12"/>
      <c r="F433" s="13"/>
      <c r="G433" s="13"/>
      <c r="H433" s="12"/>
      <c r="I433" s="14" t="str">
        <f>IF($E433="","",IF($H433="","",IF($H433&lt;$E433,"prüfen",$H433-$E433)))</f>
        <v/>
      </c>
      <c r="J433" s="14" t="str">
        <f>IF($B433="","",IF($G433&lt;&gt;"","zurück",IF(AND($F433&lt;&gt;"",$F433&lt;TODAY()),"überfällig","offen")))</f>
        <v/>
      </c>
      <c r="K433" s="12"/>
      <c r="L433" s="14" t="str">
        <f>IF(AND($B433&lt;&gt;"",$G433=""),$B433,"")</f>
        <v/>
      </c>
    </row>
    <row r="434" spans="1:12" x14ac:dyDescent="0.25">
      <c r="A434" s="13"/>
      <c r="B434" s="12"/>
      <c r="C434" s="12"/>
      <c r="D434" s="12"/>
      <c r="E434" s="12"/>
      <c r="F434" s="13"/>
      <c r="G434" s="13"/>
      <c r="H434" s="12"/>
      <c r="I434" s="14" t="str">
        <f>IF($E434="","",IF($H434="","",IF($H434&lt;$E434,"prüfen",$H434-$E434)))</f>
        <v/>
      </c>
      <c r="J434" s="14" t="str">
        <f>IF($B434="","",IF($G434&lt;&gt;"","zurück",IF(AND($F434&lt;&gt;"",$F434&lt;TODAY()),"überfällig","offen")))</f>
        <v/>
      </c>
      <c r="K434" s="12"/>
      <c r="L434" s="14" t="str">
        <f>IF(AND($B434&lt;&gt;"",$G434=""),$B434,"")</f>
        <v/>
      </c>
    </row>
    <row r="435" spans="1:12" x14ac:dyDescent="0.25">
      <c r="A435" s="13"/>
      <c r="B435" s="12"/>
      <c r="C435" s="12"/>
      <c r="D435" s="12"/>
      <c r="E435" s="12"/>
      <c r="F435" s="13"/>
      <c r="G435" s="13"/>
      <c r="H435" s="12"/>
      <c r="I435" s="14" t="str">
        <f>IF($E435="","",IF($H435="","",IF($H435&lt;$E435,"prüfen",$H435-$E435)))</f>
        <v/>
      </c>
      <c r="J435" s="14" t="str">
        <f>IF($B435="","",IF($G435&lt;&gt;"","zurück",IF(AND($F435&lt;&gt;"",$F435&lt;TODAY()),"überfällig","offen")))</f>
        <v/>
      </c>
      <c r="K435" s="12"/>
      <c r="L435" s="14" t="str">
        <f>IF(AND($B435&lt;&gt;"",$G435=""),$B435,"")</f>
        <v/>
      </c>
    </row>
    <row r="436" spans="1:12" x14ac:dyDescent="0.25">
      <c r="A436" s="13"/>
      <c r="B436" s="12"/>
      <c r="C436" s="12"/>
      <c r="D436" s="12"/>
      <c r="E436" s="12"/>
      <c r="F436" s="13"/>
      <c r="G436" s="13"/>
      <c r="H436" s="12"/>
      <c r="I436" s="14" t="str">
        <f>IF($E436="","",IF($H436="","",IF($H436&lt;$E436,"prüfen",$H436-$E436)))</f>
        <v/>
      </c>
      <c r="J436" s="14" t="str">
        <f>IF($B436="","",IF($G436&lt;&gt;"","zurück",IF(AND($F436&lt;&gt;"",$F436&lt;TODAY()),"überfällig","offen")))</f>
        <v/>
      </c>
      <c r="K436" s="12"/>
      <c r="L436" s="14" t="str">
        <f>IF(AND($B436&lt;&gt;"",$G436=""),$B436,"")</f>
        <v/>
      </c>
    </row>
    <row r="437" spans="1:12" x14ac:dyDescent="0.25">
      <c r="A437" s="13"/>
      <c r="B437" s="12"/>
      <c r="C437" s="12"/>
      <c r="D437" s="12"/>
      <c r="E437" s="12"/>
      <c r="F437" s="13"/>
      <c r="G437" s="13"/>
      <c r="H437" s="12"/>
      <c r="I437" s="14" t="str">
        <f>IF($E437="","",IF($H437="","",IF($H437&lt;$E437,"prüfen",$H437-$E437)))</f>
        <v/>
      </c>
      <c r="J437" s="14" t="str">
        <f>IF($B437="","",IF($G437&lt;&gt;"","zurück",IF(AND($F437&lt;&gt;"",$F437&lt;TODAY()),"überfällig","offen")))</f>
        <v/>
      </c>
      <c r="K437" s="12"/>
      <c r="L437" s="14" t="str">
        <f>IF(AND($B437&lt;&gt;"",$G437=""),$B437,"")</f>
        <v/>
      </c>
    </row>
    <row r="438" spans="1:12" x14ac:dyDescent="0.25">
      <c r="A438" s="13"/>
      <c r="B438" s="12"/>
      <c r="C438" s="12"/>
      <c r="D438" s="12"/>
      <c r="E438" s="12"/>
      <c r="F438" s="13"/>
      <c r="G438" s="13"/>
      <c r="H438" s="12"/>
      <c r="I438" s="14" t="str">
        <f>IF($E438="","",IF($H438="","",IF($H438&lt;$E438,"prüfen",$H438-$E438)))</f>
        <v/>
      </c>
      <c r="J438" s="14" t="str">
        <f>IF($B438="","",IF($G438&lt;&gt;"","zurück",IF(AND($F438&lt;&gt;"",$F438&lt;TODAY()),"überfällig","offen")))</f>
        <v/>
      </c>
      <c r="K438" s="12"/>
      <c r="L438" s="14" t="str">
        <f>IF(AND($B438&lt;&gt;"",$G438=""),$B438,"")</f>
        <v/>
      </c>
    </row>
    <row r="439" spans="1:12" x14ac:dyDescent="0.25">
      <c r="A439" s="13"/>
      <c r="B439" s="12"/>
      <c r="C439" s="12"/>
      <c r="D439" s="12"/>
      <c r="E439" s="12"/>
      <c r="F439" s="13"/>
      <c r="G439" s="13"/>
      <c r="H439" s="12"/>
      <c r="I439" s="14" t="str">
        <f>IF($E439="","",IF($H439="","",IF($H439&lt;$E439,"prüfen",$H439-$E439)))</f>
        <v/>
      </c>
      <c r="J439" s="14" t="str">
        <f>IF($B439="","",IF($G439&lt;&gt;"","zurück",IF(AND($F439&lt;&gt;"",$F439&lt;TODAY()),"überfällig","offen")))</f>
        <v/>
      </c>
      <c r="K439" s="12"/>
      <c r="L439" s="14" t="str">
        <f>IF(AND($B439&lt;&gt;"",$G439=""),$B439,"")</f>
        <v/>
      </c>
    </row>
    <row r="440" spans="1:12" x14ac:dyDescent="0.25">
      <c r="A440" s="13"/>
      <c r="B440" s="12"/>
      <c r="C440" s="12"/>
      <c r="D440" s="12"/>
      <c r="E440" s="12"/>
      <c r="F440" s="13"/>
      <c r="G440" s="13"/>
      <c r="H440" s="12"/>
      <c r="I440" s="14" t="str">
        <f>IF($E440="","",IF($H440="","",IF($H440&lt;$E440,"prüfen",$H440-$E440)))</f>
        <v/>
      </c>
      <c r="J440" s="14" t="str">
        <f>IF($B440="","",IF($G440&lt;&gt;"","zurück",IF(AND($F440&lt;&gt;"",$F440&lt;TODAY()),"überfällig","offen")))</f>
        <v/>
      </c>
      <c r="K440" s="12"/>
      <c r="L440" s="14" t="str">
        <f>IF(AND($B440&lt;&gt;"",$G440=""),$B440,"")</f>
        <v/>
      </c>
    </row>
    <row r="441" spans="1:12" x14ac:dyDescent="0.25">
      <c r="A441" s="13"/>
      <c r="B441" s="12"/>
      <c r="C441" s="12"/>
      <c r="D441" s="12"/>
      <c r="E441" s="12"/>
      <c r="F441" s="13"/>
      <c r="G441" s="13"/>
      <c r="H441" s="12"/>
      <c r="I441" s="14" t="str">
        <f>IF($E441="","",IF($H441="","",IF($H441&lt;$E441,"prüfen",$H441-$E441)))</f>
        <v/>
      </c>
      <c r="J441" s="14" t="str">
        <f>IF($B441="","",IF($G441&lt;&gt;"","zurück",IF(AND($F441&lt;&gt;"",$F441&lt;TODAY()),"überfällig","offen")))</f>
        <v/>
      </c>
      <c r="K441" s="12"/>
      <c r="L441" s="14" t="str">
        <f>IF(AND($B441&lt;&gt;"",$G441=""),$B441,"")</f>
        <v/>
      </c>
    </row>
    <row r="442" spans="1:12" x14ac:dyDescent="0.25">
      <c r="A442" s="13"/>
      <c r="B442" s="12"/>
      <c r="C442" s="12"/>
      <c r="D442" s="12"/>
      <c r="E442" s="12"/>
      <c r="F442" s="13"/>
      <c r="G442" s="13"/>
      <c r="H442" s="12"/>
      <c r="I442" s="14" t="str">
        <f>IF($E442="","",IF($H442="","",IF($H442&lt;$E442,"prüfen",$H442-$E442)))</f>
        <v/>
      </c>
      <c r="J442" s="14" t="str">
        <f>IF($B442="","",IF($G442&lt;&gt;"","zurück",IF(AND($F442&lt;&gt;"",$F442&lt;TODAY()),"überfällig","offen")))</f>
        <v/>
      </c>
      <c r="K442" s="12"/>
      <c r="L442" s="14" t="str">
        <f>IF(AND($B442&lt;&gt;"",$G442=""),$B442,"")</f>
        <v/>
      </c>
    </row>
    <row r="443" spans="1:12" x14ac:dyDescent="0.25">
      <c r="A443" s="13"/>
      <c r="B443" s="12"/>
      <c r="C443" s="12"/>
      <c r="D443" s="12"/>
      <c r="E443" s="12"/>
      <c r="F443" s="13"/>
      <c r="G443" s="13"/>
      <c r="H443" s="12"/>
      <c r="I443" s="14" t="str">
        <f>IF($E443="","",IF($H443="","",IF($H443&lt;$E443,"prüfen",$H443-$E443)))</f>
        <v/>
      </c>
      <c r="J443" s="14" t="str">
        <f>IF($B443="","",IF($G443&lt;&gt;"","zurück",IF(AND($F443&lt;&gt;"",$F443&lt;TODAY()),"überfällig","offen")))</f>
        <v/>
      </c>
      <c r="K443" s="12"/>
      <c r="L443" s="14" t="str">
        <f>IF(AND($B443&lt;&gt;"",$G443=""),$B443,"")</f>
        <v/>
      </c>
    </row>
    <row r="444" spans="1:12" x14ac:dyDescent="0.25">
      <c r="A444" s="13"/>
      <c r="B444" s="12"/>
      <c r="C444" s="12"/>
      <c r="D444" s="12"/>
      <c r="E444" s="12"/>
      <c r="F444" s="13"/>
      <c r="G444" s="13"/>
      <c r="H444" s="12"/>
      <c r="I444" s="14" t="str">
        <f>IF($E444="","",IF($H444="","",IF($H444&lt;$E444,"prüfen",$H444-$E444)))</f>
        <v/>
      </c>
      <c r="J444" s="14" t="str">
        <f>IF($B444="","",IF($G444&lt;&gt;"","zurück",IF(AND($F444&lt;&gt;"",$F444&lt;TODAY()),"überfällig","offen")))</f>
        <v/>
      </c>
      <c r="K444" s="12"/>
      <c r="L444" s="14" t="str">
        <f>IF(AND($B444&lt;&gt;"",$G444=""),$B444,"")</f>
        <v/>
      </c>
    </row>
    <row r="445" spans="1:12" x14ac:dyDescent="0.25">
      <c r="A445" s="13"/>
      <c r="B445" s="12"/>
      <c r="C445" s="12"/>
      <c r="D445" s="12"/>
      <c r="E445" s="12"/>
      <c r="F445" s="13"/>
      <c r="G445" s="13"/>
      <c r="H445" s="12"/>
      <c r="I445" s="14" t="str">
        <f>IF($E445="","",IF($H445="","",IF($H445&lt;$E445,"prüfen",$H445-$E445)))</f>
        <v/>
      </c>
      <c r="J445" s="14" t="str">
        <f>IF($B445="","",IF($G445&lt;&gt;"","zurück",IF(AND($F445&lt;&gt;"",$F445&lt;TODAY()),"überfällig","offen")))</f>
        <v/>
      </c>
      <c r="K445" s="12"/>
      <c r="L445" s="14" t="str">
        <f>IF(AND($B445&lt;&gt;"",$G445=""),$B445,"")</f>
        <v/>
      </c>
    </row>
    <row r="446" spans="1:12" x14ac:dyDescent="0.25">
      <c r="A446" s="13"/>
      <c r="B446" s="12"/>
      <c r="C446" s="12"/>
      <c r="D446" s="12"/>
      <c r="E446" s="12"/>
      <c r="F446" s="13"/>
      <c r="G446" s="13"/>
      <c r="H446" s="12"/>
      <c r="I446" s="14" t="str">
        <f>IF($E446="","",IF($H446="","",IF($H446&lt;$E446,"prüfen",$H446-$E446)))</f>
        <v/>
      </c>
      <c r="J446" s="14" t="str">
        <f>IF($B446="","",IF($G446&lt;&gt;"","zurück",IF(AND($F446&lt;&gt;"",$F446&lt;TODAY()),"überfällig","offen")))</f>
        <v/>
      </c>
      <c r="K446" s="12"/>
      <c r="L446" s="14" t="str">
        <f>IF(AND($B446&lt;&gt;"",$G446=""),$B446,"")</f>
        <v/>
      </c>
    </row>
    <row r="447" spans="1:12" x14ac:dyDescent="0.25">
      <c r="A447" s="13"/>
      <c r="B447" s="12"/>
      <c r="C447" s="12"/>
      <c r="D447" s="12"/>
      <c r="E447" s="12"/>
      <c r="F447" s="13"/>
      <c r="G447" s="13"/>
      <c r="H447" s="12"/>
      <c r="I447" s="14" t="str">
        <f>IF($E447="","",IF($H447="","",IF($H447&lt;$E447,"prüfen",$H447-$E447)))</f>
        <v/>
      </c>
      <c r="J447" s="14" t="str">
        <f>IF($B447="","",IF($G447&lt;&gt;"","zurück",IF(AND($F447&lt;&gt;"",$F447&lt;TODAY()),"überfällig","offen")))</f>
        <v/>
      </c>
      <c r="K447" s="12"/>
      <c r="L447" s="14" t="str">
        <f>IF(AND($B447&lt;&gt;"",$G447=""),$B447,"")</f>
        <v/>
      </c>
    </row>
    <row r="448" spans="1:12" x14ac:dyDescent="0.25">
      <c r="A448" s="13"/>
      <c r="B448" s="12"/>
      <c r="C448" s="12"/>
      <c r="D448" s="12"/>
      <c r="E448" s="12"/>
      <c r="F448" s="13"/>
      <c r="G448" s="13"/>
      <c r="H448" s="12"/>
      <c r="I448" s="14" t="str">
        <f>IF($E448="","",IF($H448="","",IF($H448&lt;$E448,"prüfen",$H448-$E448)))</f>
        <v/>
      </c>
      <c r="J448" s="14" t="str">
        <f>IF($B448="","",IF($G448&lt;&gt;"","zurück",IF(AND($F448&lt;&gt;"",$F448&lt;TODAY()),"überfällig","offen")))</f>
        <v/>
      </c>
      <c r="K448" s="12"/>
      <c r="L448" s="14" t="str">
        <f>IF(AND($B448&lt;&gt;"",$G448=""),$B448,"")</f>
        <v/>
      </c>
    </row>
    <row r="449" spans="1:12" x14ac:dyDescent="0.25">
      <c r="A449" s="13"/>
      <c r="B449" s="12"/>
      <c r="C449" s="12"/>
      <c r="D449" s="12"/>
      <c r="E449" s="12"/>
      <c r="F449" s="13"/>
      <c r="G449" s="13"/>
      <c r="H449" s="12"/>
      <c r="I449" s="14" t="str">
        <f>IF($E449="","",IF($H449="","",IF($H449&lt;$E449,"prüfen",$H449-$E449)))</f>
        <v/>
      </c>
      <c r="J449" s="14" t="str">
        <f>IF($B449="","",IF($G449&lt;&gt;"","zurück",IF(AND($F449&lt;&gt;"",$F449&lt;TODAY()),"überfällig","offen")))</f>
        <v/>
      </c>
      <c r="K449" s="12"/>
      <c r="L449" s="14" t="str">
        <f>IF(AND($B449&lt;&gt;"",$G449=""),$B449,"")</f>
        <v/>
      </c>
    </row>
    <row r="450" spans="1:12" x14ac:dyDescent="0.25">
      <c r="A450" s="13"/>
      <c r="B450" s="12"/>
      <c r="C450" s="12"/>
      <c r="D450" s="12"/>
      <c r="E450" s="12"/>
      <c r="F450" s="13"/>
      <c r="G450" s="13"/>
      <c r="H450" s="12"/>
      <c r="I450" s="14" t="str">
        <f>IF($E450="","",IF($H450="","",IF($H450&lt;$E450,"prüfen",$H450-$E450)))</f>
        <v/>
      </c>
      <c r="J450" s="14" t="str">
        <f>IF($B450="","",IF($G450&lt;&gt;"","zurück",IF(AND($F450&lt;&gt;"",$F450&lt;TODAY()),"überfällig","offen")))</f>
        <v/>
      </c>
      <c r="K450" s="12"/>
      <c r="L450" s="14" t="str">
        <f>IF(AND($B450&lt;&gt;"",$G450=""),$B450,"")</f>
        <v/>
      </c>
    </row>
    <row r="451" spans="1:12" x14ac:dyDescent="0.25">
      <c r="A451" s="13"/>
      <c r="B451" s="12"/>
      <c r="C451" s="12"/>
      <c r="D451" s="12"/>
      <c r="E451" s="12"/>
      <c r="F451" s="13"/>
      <c r="G451" s="13"/>
      <c r="H451" s="12"/>
      <c r="I451" s="14" t="str">
        <f>IF($E451="","",IF($H451="","",IF($H451&lt;$E451,"prüfen",$H451-$E451)))</f>
        <v/>
      </c>
      <c r="J451" s="14" t="str">
        <f>IF($B451="","",IF($G451&lt;&gt;"","zurück",IF(AND($F451&lt;&gt;"",$F451&lt;TODAY()),"überfällig","offen")))</f>
        <v/>
      </c>
      <c r="K451" s="12"/>
      <c r="L451" s="14" t="str">
        <f>IF(AND($B451&lt;&gt;"",$G451=""),$B451,"")</f>
        <v/>
      </c>
    </row>
    <row r="452" spans="1:12" x14ac:dyDescent="0.25">
      <c r="A452" s="13"/>
      <c r="B452" s="12"/>
      <c r="C452" s="12"/>
      <c r="D452" s="12"/>
      <c r="E452" s="12"/>
      <c r="F452" s="13"/>
      <c r="G452" s="13"/>
      <c r="H452" s="12"/>
      <c r="I452" s="14" t="str">
        <f>IF($E452="","",IF($H452="","",IF($H452&lt;$E452,"prüfen",$H452-$E452)))</f>
        <v/>
      </c>
      <c r="J452" s="14" t="str">
        <f>IF($B452="","",IF($G452&lt;&gt;"","zurück",IF(AND($F452&lt;&gt;"",$F452&lt;TODAY()),"überfällig","offen")))</f>
        <v/>
      </c>
      <c r="K452" s="12"/>
      <c r="L452" s="14" t="str">
        <f>IF(AND($B452&lt;&gt;"",$G452=""),$B452,"")</f>
        <v/>
      </c>
    </row>
    <row r="453" spans="1:12" x14ac:dyDescent="0.25">
      <c r="A453" s="13"/>
      <c r="B453" s="12"/>
      <c r="C453" s="12"/>
      <c r="D453" s="12"/>
      <c r="E453" s="12"/>
      <c r="F453" s="13"/>
      <c r="G453" s="13"/>
      <c r="H453" s="12"/>
      <c r="I453" s="14" t="str">
        <f>IF($E453="","",IF($H453="","",IF($H453&lt;$E453,"prüfen",$H453-$E453)))</f>
        <v/>
      </c>
      <c r="J453" s="14" t="str">
        <f>IF($B453="","",IF($G453&lt;&gt;"","zurück",IF(AND($F453&lt;&gt;"",$F453&lt;TODAY()),"überfällig","offen")))</f>
        <v/>
      </c>
      <c r="K453" s="12"/>
      <c r="L453" s="14" t="str">
        <f>IF(AND($B453&lt;&gt;"",$G453=""),$B453,"")</f>
        <v/>
      </c>
    </row>
    <row r="454" spans="1:12" x14ac:dyDescent="0.25">
      <c r="A454" s="13"/>
      <c r="B454" s="12"/>
      <c r="C454" s="12"/>
      <c r="D454" s="12"/>
      <c r="E454" s="12"/>
      <c r="F454" s="13"/>
      <c r="G454" s="13"/>
      <c r="H454" s="12"/>
      <c r="I454" s="14" t="str">
        <f>IF($E454="","",IF($H454="","",IF($H454&lt;$E454,"prüfen",$H454-$E454)))</f>
        <v/>
      </c>
      <c r="J454" s="14" t="str">
        <f>IF($B454="","",IF($G454&lt;&gt;"","zurück",IF(AND($F454&lt;&gt;"",$F454&lt;TODAY()),"überfällig","offen")))</f>
        <v/>
      </c>
      <c r="K454" s="12"/>
      <c r="L454" s="14" t="str">
        <f>IF(AND($B454&lt;&gt;"",$G454=""),$B454,"")</f>
        <v/>
      </c>
    </row>
    <row r="455" spans="1:12" x14ac:dyDescent="0.25">
      <c r="A455" s="13"/>
      <c r="B455" s="12"/>
      <c r="C455" s="12"/>
      <c r="D455" s="12"/>
      <c r="E455" s="12"/>
      <c r="F455" s="13"/>
      <c r="G455" s="13"/>
      <c r="H455" s="12"/>
      <c r="I455" s="14" t="str">
        <f>IF($E455="","",IF($H455="","",IF($H455&lt;$E455,"prüfen",$H455-$E455)))</f>
        <v/>
      </c>
      <c r="J455" s="14" t="str">
        <f>IF($B455="","",IF($G455&lt;&gt;"","zurück",IF(AND($F455&lt;&gt;"",$F455&lt;TODAY()),"überfällig","offen")))</f>
        <v/>
      </c>
      <c r="K455" s="12"/>
      <c r="L455" s="14" t="str">
        <f>IF(AND($B455&lt;&gt;"",$G455=""),$B455,"")</f>
        <v/>
      </c>
    </row>
    <row r="456" spans="1:12" x14ac:dyDescent="0.25">
      <c r="A456" s="13"/>
      <c r="B456" s="12"/>
      <c r="C456" s="12"/>
      <c r="D456" s="12"/>
      <c r="E456" s="12"/>
      <c r="F456" s="13"/>
      <c r="G456" s="13"/>
      <c r="H456" s="12"/>
      <c r="I456" s="14" t="str">
        <f>IF($E456="","",IF($H456="","",IF($H456&lt;$E456,"prüfen",$H456-$E456)))</f>
        <v/>
      </c>
      <c r="J456" s="14" t="str">
        <f>IF($B456="","",IF($G456&lt;&gt;"","zurück",IF(AND($F456&lt;&gt;"",$F456&lt;TODAY()),"überfällig","offen")))</f>
        <v/>
      </c>
      <c r="K456" s="12"/>
      <c r="L456" s="14" t="str">
        <f>IF(AND($B456&lt;&gt;"",$G456=""),$B456,"")</f>
        <v/>
      </c>
    </row>
    <row r="457" spans="1:12" x14ac:dyDescent="0.25">
      <c r="A457" s="13"/>
      <c r="B457" s="12"/>
      <c r="C457" s="12"/>
      <c r="D457" s="12"/>
      <c r="E457" s="12"/>
      <c r="F457" s="13"/>
      <c r="G457" s="13"/>
      <c r="H457" s="12"/>
      <c r="I457" s="14" t="str">
        <f>IF($E457="","",IF($H457="","",IF($H457&lt;$E457,"prüfen",$H457-$E457)))</f>
        <v/>
      </c>
      <c r="J457" s="14" t="str">
        <f>IF($B457="","",IF($G457&lt;&gt;"","zurück",IF(AND($F457&lt;&gt;"",$F457&lt;TODAY()),"überfällig","offen")))</f>
        <v/>
      </c>
      <c r="K457" s="12"/>
      <c r="L457" s="14" t="str">
        <f>IF(AND($B457&lt;&gt;"",$G457=""),$B457,"")</f>
        <v/>
      </c>
    </row>
    <row r="458" spans="1:12" x14ac:dyDescent="0.25">
      <c r="A458" s="13"/>
      <c r="B458" s="12"/>
      <c r="C458" s="12"/>
      <c r="D458" s="12"/>
      <c r="E458" s="12"/>
      <c r="F458" s="13"/>
      <c r="G458" s="13"/>
      <c r="H458" s="12"/>
      <c r="I458" s="14" t="str">
        <f>IF($E458="","",IF($H458="","",IF($H458&lt;$E458,"prüfen",$H458-$E458)))</f>
        <v/>
      </c>
      <c r="J458" s="14" t="str">
        <f>IF($B458="","",IF($G458&lt;&gt;"","zurück",IF(AND($F458&lt;&gt;"",$F458&lt;TODAY()),"überfällig","offen")))</f>
        <v/>
      </c>
      <c r="K458" s="12"/>
      <c r="L458" s="14" t="str">
        <f>IF(AND($B458&lt;&gt;"",$G458=""),$B458,"")</f>
        <v/>
      </c>
    </row>
    <row r="459" spans="1:12" x14ac:dyDescent="0.25">
      <c r="A459" s="13"/>
      <c r="B459" s="12"/>
      <c r="C459" s="12"/>
      <c r="D459" s="12"/>
      <c r="E459" s="12"/>
      <c r="F459" s="13"/>
      <c r="G459" s="13"/>
      <c r="H459" s="12"/>
      <c r="I459" s="14" t="str">
        <f>IF($E459="","",IF($H459="","",IF($H459&lt;$E459,"prüfen",$H459-$E459)))</f>
        <v/>
      </c>
      <c r="J459" s="14" t="str">
        <f>IF($B459="","",IF($G459&lt;&gt;"","zurück",IF(AND($F459&lt;&gt;"",$F459&lt;TODAY()),"überfällig","offen")))</f>
        <v/>
      </c>
      <c r="K459" s="12"/>
      <c r="L459" s="14" t="str">
        <f>IF(AND($B459&lt;&gt;"",$G459=""),$B459,"")</f>
        <v/>
      </c>
    </row>
    <row r="460" spans="1:12" x14ac:dyDescent="0.25">
      <c r="A460" s="13"/>
      <c r="B460" s="12"/>
      <c r="C460" s="12"/>
      <c r="D460" s="12"/>
      <c r="E460" s="12"/>
      <c r="F460" s="13"/>
      <c r="G460" s="13"/>
      <c r="H460" s="12"/>
      <c r="I460" s="14" t="str">
        <f>IF($E460="","",IF($H460="","",IF($H460&lt;$E460,"prüfen",$H460-$E460)))</f>
        <v/>
      </c>
      <c r="J460" s="14" t="str">
        <f>IF($B460="","",IF($G460&lt;&gt;"","zurück",IF(AND($F460&lt;&gt;"",$F460&lt;TODAY()),"überfällig","offen")))</f>
        <v/>
      </c>
      <c r="K460" s="12"/>
      <c r="L460" s="14" t="str">
        <f>IF(AND($B460&lt;&gt;"",$G460=""),$B460,"")</f>
        <v/>
      </c>
    </row>
    <row r="461" spans="1:12" x14ac:dyDescent="0.25">
      <c r="A461" s="13"/>
      <c r="B461" s="12"/>
      <c r="C461" s="12"/>
      <c r="D461" s="12"/>
      <c r="E461" s="12"/>
      <c r="F461" s="13"/>
      <c r="G461" s="13"/>
      <c r="H461" s="12"/>
      <c r="I461" s="14" t="str">
        <f>IF($E461="","",IF($H461="","",IF($H461&lt;$E461,"prüfen",$H461-$E461)))</f>
        <v/>
      </c>
      <c r="J461" s="14" t="str">
        <f>IF($B461="","",IF($G461&lt;&gt;"","zurück",IF(AND($F461&lt;&gt;"",$F461&lt;TODAY()),"überfällig","offen")))</f>
        <v/>
      </c>
      <c r="K461" s="12"/>
      <c r="L461" s="14" t="str">
        <f>IF(AND($B461&lt;&gt;"",$G461=""),$B461,"")</f>
        <v/>
      </c>
    </row>
    <row r="462" spans="1:12" x14ac:dyDescent="0.25">
      <c r="A462" s="13"/>
      <c r="B462" s="12"/>
      <c r="C462" s="12"/>
      <c r="D462" s="12"/>
      <c r="E462" s="12"/>
      <c r="F462" s="13"/>
      <c r="G462" s="13"/>
      <c r="H462" s="12"/>
      <c r="I462" s="14" t="str">
        <f>IF($E462="","",IF($H462="","",IF($H462&lt;$E462,"prüfen",$H462-$E462)))</f>
        <v/>
      </c>
      <c r="J462" s="14" t="str">
        <f>IF($B462="","",IF($G462&lt;&gt;"","zurück",IF(AND($F462&lt;&gt;"",$F462&lt;TODAY()),"überfällig","offen")))</f>
        <v/>
      </c>
      <c r="K462" s="12"/>
      <c r="L462" s="14" t="str">
        <f>IF(AND($B462&lt;&gt;"",$G462=""),$B462,"")</f>
        <v/>
      </c>
    </row>
    <row r="463" spans="1:12" x14ac:dyDescent="0.25">
      <c r="A463" s="13"/>
      <c r="B463" s="12"/>
      <c r="C463" s="12"/>
      <c r="D463" s="12"/>
      <c r="E463" s="12"/>
      <c r="F463" s="13"/>
      <c r="G463" s="13"/>
      <c r="H463" s="12"/>
      <c r="I463" s="14" t="str">
        <f>IF($E463="","",IF($H463="","",IF($H463&lt;$E463,"prüfen",$H463-$E463)))</f>
        <v/>
      </c>
      <c r="J463" s="14" t="str">
        <f>IF($B463="","",IF($G463&lt;&gt;"","zurück",IF(AND($F463&lt;&gt;"",$F463&lt;TODAY()),"überfällig","offen")))</f>
        <v/>
      </c>
      <c r="K463" s="12"/>
      <c r="L463" s="14" t="str">
        <f>IF(AND($B463&lt;&gt;"",$G463=""),$B463,"")</f>
        <v/>
      </c>
    </row>
    <row r="464" spans="1:12" x14ac:dyDescent="0.25">
      <c r="A464" s="13"/>
      <c r="B464" s="12"/>
      <c r="C464" s="12"/>
      <c r="D464" s="12"/>
      <c r="E464" s="12"/>
      <c r="F464" s="13"/>
      <c r="G464" s="13"/>
      <c r="H464" s="12"/>
      <c r="I464" s="14" t="str">
        <f>IF($E464="","",IF($H464="","",IF($H464&lt;$E464,"prüfen",$H464-$E464)))</f>
        <v/>
      </c>
      <c r="J464" s="14" t="str">
        <f>IF($B464="","",IF($G464&lt;&gt;"","zurück",IF(AND($F464&lt;&gt;"",$F464&lt;TODAY()),"überfällig","offen")))</f>
        <v/>
      </c>
      <c r="K464" s="12"/>
      <c r="L464" s="14" t="str">
        <f>IF(AND($B464&lt;&gt;"",$G464=""),$B464,"")</f>
        <v/>
      </c>
    </row>
    <row r="465" spans="1:12" x14ac:dyDescent="0.25">
      <c r="A465" s="13"/>
      <c r="B465" s="12"/>
      <c r="C465" s="12"/>
      <c r="D465" s="12"/>
      <c r="E465" s="12"/>
      <c r="F465" s="13"/>
      <c r="G465" s="13"/>
      <c r="H465" s="12"/>
      <c r="I465" s="14" t="str">
        <f>IF($E465="","",IF($H465="","",IF($H465&lt;$E465,"prüfen",$H465-$E465)))</f>
        <v/>
      </c>
      <c r="J465" s="14" t="str">
        <f>IF($B465="","",IF($G465&lt;&gt;"","zurück",IF(AND($F465&lt;&gt;"",$F465&lt;TODAY()),"überfällig","offen")))</f>
        <v/>
      </c>
      <c r="K465" s="12"/>
      <c r="L465" s="14" t="str">
        <f>IF(AND($B465&lt;&gt;"",$G465=""),$B465,"")</f>
        <v/>
      </c>
    </row>
    <row r="466" spans="1:12" x14ac:dyDescent="0.25">
      <c r="A466" s="13"/>
      <c r="B466" s="12"/>
      <c r="C466" s="12"/>
      <c r="D466" s="12"/>
      <c r="E466" s="12"/>
      <c r="F466" s="13"/>
      <c r="G466" s="13"/>
      <c r="H466" s="12"/>
      <c r="I466" s="14" t="str">
        <f>IF($E466="","",IF($H466="","",IF($H466&lt;$E466,"prüfen",$H466-$E466)))</f>
        <v/>
      </c>
      <c r="J466" s="14" t="str">
        <f>IF($B466="","",IF($G466&lt;&gt;"","zurück",IF(AND($F466&lt;&gt;"",$F466&lt;TODAY()),"überfällig","offen")))</f>
        <v/>
      </c>
      <c r="K466" s="12"/>
      <c r="L466" s="14" t="str">
        <f>IF(AND($B466&lt;&gt;"",$G466=""),$B466,"")</f>
        <v/>
      </c>
    </row>
    <row r="467" spans="1:12" x14ac:dyDescent="0.25">
      <c r="A467" s="13"/>
      <c r="B467" s="12"/>
      <c r="C467" s="12"/>
      <c r="D467" s="12"/>
      <c r="E467" s="12"/>
      <c r="F467" s="13"/>
      <c r="G467" s="13"/>
      <c r="H467" s="12"/>
      <c r="I467" s="14" t="str">
        <f>IF($E467="","",IF($H467="","",IF($H467&lt;$E467,"prüfen",$H467-$E467)))</f>
        <v/>
      </c>
      <c r="J467" s="14" t="str">
        <f>IF($B467="","",IF($G467&lt;&gt;"","zurück",IF(AND($F467&lt;&gt;"",$F467&lt;TODAY()),"überfällig","offen")))</f>
        <v/>
      </c>
      <c r="K467" s="12"/>
      <c r="L467" s="14" t="str">
        <f>IF(AND($B467&lt;&gt;"",$G467=""),$B467,"")</f>
        <v/>
      </c>
    </row>
    <row r="468" spans="1:12" x14ac:dyDescent="0.25">
      <c r="A468" s="13"/>
      <c r="B468" s="12"/>
      <c r="C468" s="12"/>
      <c r="D468" s="12"/>
      <c r="E468" s="12"/>
      <c r="F468" s="13"/>
      <c r="G468" s="13"/>
      <c r="H468" s="12"/>
      <c r="I468" s="14" t="str">
        <f>IF($E468="","",IF($H468="","",IF($H468&lt;$E468,"prüfen",$H468-$E468)))</f>
        <v/>
      </c>
      <c r="J468" s="14" t="str">
        <f>IF($B468="","",IF($G468&lt;&gt;"","zurück",IF(AND($F468&lt;&gt;"",$F468&lt;TODAY()),"überfällig","offen")))</f>
        <v/>
      </c>
      <c r="K468" s="12"/>
      <c r="L468" s="14" t="str">
        <f>IF(AND($B468&lt;&gt;"",$G468=""),$B468,"")</f>
        <v/>
      </c>
    </row>
    <row r="469" spans="1:12" x14ac:dyDescent="0.25">
      <c r="A469" s="13"/>
      <c r="B469" s="12"/>
      <c r="C469" s="12"/>
      <c r="D469" s="12"/>
      <c r="E469" s="12"/>
      <c r="F469" s="13"/>
      <c r="G469" s="13"/>
      <c r="H469" s="12"/>
      <c r="I469" s="14" t="str">
        <f>IF($E469="","",IF($H469="","",IF($H469&lt;$E469,"prüfen",$H469-$E469)))</f>
        <v/>
      </c>
      <c r="J469" s="14" t="str">
        <f>IF($B469="","",IF($G469&lt;&gt;"","zurück",IF(AND($F469&lt;&gt;"",$F469&lt;TODAY()),"überfällig","offen")))</f>
        <v/>
      </c>
      <c r="K469" s="12"/>
      <c r="L469" s="14" t="str">
        <f>IF(AND($B469&lt;&gt;"",$G469=""),$B469,"")</f>
        <v/>
      </c>
    </row>
    <row r="470" spans="1:12" x14ac:dyDescent="0.25">
      <c r="A470" s="13"/>
      <c r="B470" s="12"/>
      <c r="C470" s="12"/>
      <c r="D470" s="12"/>
      <c r="E470" s="12"/>
      <c r="F470" s="13"/>
      <c r="G470" s="13"/>
      <c r="H470" s="12"/>
      <c r="I470" s="14" t="str">
        <f>IF($E470="","",IF($H470="","",IF($H470&lt;$E470,"prüfen",$H470-$E470)))</f>
        <v/>
      </c>
      <c r="J470" s="14" t="str">
        <f>IF($B470="","",IF($G470&lt;&gt;"","zurück",IF(AND($F470&lt;&gt;"",$F470&lt;TODAY()),"überfällig","offen")))</f>
        <v/>
      </c>
      <c r="K470" s="12"/>
      <c r="L470" s="14" t="str">
        <f>IF(AND($B470&lt;&gt;"",$G470=""),$B470,"")</f>
        <v/>
      </c>
    </row>
    <row r="471" spans="1:12" x14ac:dyDescent="0.25">
      <c r="A471" s="13"/>
      <c r="B471" s="12"/>
      <c r="C471" s="12"/>
      <c r="D471" s="12"/>
      <c r="E471" s="12"/>
      <c r="F471" s="13"/>
      <c r="G471" s="13"/>
      <c r="H471" s="12"/>
      <c r="I471" s="14" t="str">
        <f>IF($E471="","",IF($H471="","",IF($H471&lt;$E471,"prüfen",$H471-$E471)))</f>
        <v/>
      </c>
      <c r="J471" s="14" t="str">
        <f>IF($B471="","",IF($G471&lt;&gt;"","zurück",IF(AND($F471&lt;&gt;"",$F471&lt;TODAY()),"überfällig","offen")))</f>
        <v/>
      </c>
      <c r="K471" s="12"/>
      <c r="L471" s="14" t="str">
        <f>IF(AND($B471&lt;&gt;"",$G471=""),$B471,"")</f>
        <v/>
      </c>
    </row>
    <row r="472" spans="1:12" x14ac:dyDescent="0.25">
      <c r="A472" s="13"/>
      <c r="B472" s="12"/>
      <c r="C472" s="12"/>
      <c r="D472" s="12"/>
      <c r="E472" s="12"/>
      <c r="F472" s="13"/>
      <c r="G472" s="13"/>
      <c r="H472" s="12"/>
      <c r="I472" s="14" t="str">
        <f>IF($E472="","",IF($H472="","",IF($H472&lt;$E472,"prüfen",$H472-$E472)))</f>
        <v/>
      </c>
      <c r="J472" s="14" t="str">
        <f>IF($B472="","",IF($G472&lt;&gt;"","zurück",IF(AND($F472&lt;&gt;"",$F472&lt;TODAY()),"überfällig","offen")))</f>
        <v/>
      </c>
      <c r="K472" s="12"/>
      <c r="L472" s="14" t="str">
        <f>IF(AND($B472&lt;&gt;"",$G472=""),$B472,"")</f>
        <v/>
      </c>
    </row>
    <row r="473" spans="1:12" x14ac:dyDescent="0.25">
      <c r="A473" s="13"/>
      <c r="B473" s="12"/>
      <c r="C473" s="12"/>
      <c r="D473" s="12"/>
      <c r="E473" s="12"/>
      <c r="F473" s="13"/>
      <c r="G473" s="13"/>
      <c r="H473" s="12"/>
      <c r="I473" s="14" t="str">
        <f>IF($E473="","",IF($H473="","",IF($H473&lt;$E473,"prüfen",$H473-$E473)))</f>
        <v/>
      </c>
      <c r="J473" s="14" t="str">
        <f>IF($B473="","",IF($G473&lt;&gt;"","zurück",IF(AND($F473&lt;&gt;"",$F473&lt;TODAY()),"überfällig","offen")))</f>
        <v/>
      </c>
      <c r="K473" s="12"/>
      <c r="L473" s="14" t="str">
        <f>IF(AND($B473&lt;&gt;"",$G473=""),$B473,"")</f>
        <v/>
      </c>
    </row>
    <row r="474" spans="1:12" x14ac:dyDescent="0.25">
      <c r="A474" s="13"/>
      <c r="B474" s="12"/>
      <c r="C474" s="12"/>
      <c r="D474" s="12"/>
      <c r="E474" s="12"/>
      <c r="F474" s="13"/>
      <c r="G474" s="13"/>
      <c r="H474" s="12"/>
      <c r="I474" s="14" t="str">
        <f>IF($E474="","",IF($H474="","",IF($H474&lt;$E474,"prüfen",$H474-$E474)))</f>
        <v/>
      </c>
      <c r="J474" s="14" t="str">
        <f>IF($B474="","",IF($G474&lt;&gt;"","zurück",IF(AND($F474&lt;&gt;"",$F474&lt;TODAY()),"überfällig","offen")))</f>
        <v/>
      </c>
      <c r="K474" s="12"/>
      <c r="L474" s="14" t="str">
        <f>IF(AND($B474&lt;&gt;"",$G474=""),$B474,"")</f>
        <v/>
      </c>
    </row>
    <row r="475" spans="1:12" x14ac:dyDescent="0.25">
      <c r="A475" s="13"/>
      <c r="B475" s="12"/>
      <c r="C475" s="12"/>
      <c r="D475" s="12"/>
      <c r="E475" s="12"/>
      <c r="F475" s="13"/>
      <c r="G475" s="13"/>
      <c r="H475" s="12"/>
      <c r="I475" s="14" t="str">
        <f>IF($E475="","",IF($H475="","",IF($H475&lt;$E475,"prüfen",$H475-$E475)))</f>
        <v/>
      </c>
      <c r="J475" s="14" t="str">
        <f>IF($B475="","",IF($G475&lt;&gt;"","zurück",IF(AND($F475&lt;&gt;"",$F475&lt;TODAY()),"überfällig","offen")))</f>
        <v/>
      </c>
      <c r="K475" s="12"/>
      <c r="L475" s="14" t="str">
        <f>IF(AND($B475&lt;&gt;"",$G475=""),$B475,"")</f>
        <v/>
      </c>
    </row>
    <row r="476" spans="1:12" x14ac:dyDescent="0.25">
      <c r="A476" s="13"/>
      <c r="B476" s="12"/>
      <c r="C476" s="12"/>
      <c r="D476" s="12"/>
      <c r="E476" s="12"/>
      <c r="F476" s="13"/>
      <c r="G476" s="13"/>
      <c r="H476" s="12"/>
      <c r="I476" s="14" t="str">
        <f>IF($E476="","",IF($H476="","",IF($H476&lt;$E476,"prüfen",$H476-$E476)))</f>
        <v/>
      </c>
      <c r="J476" s="14" t="str">
        <f>IF($B476="","",IF($G476&lt;&gt;"","zurück",IF(AND($F476&lt;&gt;"",$F476&lt;TODAY()),"überfällig","offen")))</f>
        <v/>
      </c>
      <c r="K476" s="12"/>
      <c r="L476" s="14" t="str">
        <f>IF(AND($B476&lt;&gt;"",$G476=""),$B476,"")</f>
        <v/>
      </c>
    </row>
    <row r="477" spans="1:12" x14ac:dyDescent="0.25">
      <c r="A477" s="13"/>
      <c r="B477" s="12"/>
      <c r="C477" s="12"/>
      <c r="D477" s="12"/>
      <c r="E477" s="12"/>
      <c r="F477" s="13"/>
      <c r="G477" s="13"/>
      <c r="H477" s="12"/>
      <c r="I477" s="14" t="str">
        <f>IF($E477="","",IF($H477="","",IF($H477&lt;$E477,"prüfen",$H477-$E477)))</f>
        <v/>
      </c>
      <c r="J477" s="14" t="str">
        <f>IF($B477="","",IF($G477&lt;&gt;"","zurück",IF(AND($F477&lt;&gt;"",$F477&lt;TODAY()),"überfällig","offen")))</f>
        <v/>
      </c>
      <c r="K477" s="12"/>
      <c r="L477" s="14" t="str">
        <f>IF(AND($B477&lt;&gt;"",$G477=""),$B477,"")</f>
        <v/>
      </c>
    </row>
    <row r="478" spans="1:12" x14ac:dyDescent="0.25">
      <c r="A478" s="13"/>
      <c r="B478" s="12"/>
      <c r="C478" s="12"/>
      <c r="D478" s="12"/>
      <c r="E478" s="12"/>
      <c r="F478" s="13"/>
      <c r="G478" s="13"/>
      <c r="H478" s="12"/>
      <c r="I478" s="14" t="str">
        <f>IF($E478="","",IF($H478="","",IF($H478&lt;$E478,"prüfen",$H478-$E478)))</f>
        <v/>
      </c>
      <c r="J478" s="14" t="str">
        <f>IF($B478="","",IF($G478&lt;&gt;"","zurück",IF(AND($F478&lt;&gt;"",$F478&lt;TODAY()),"überfällig","offen")))</f>
        <v/>
      </c>
      <c r="K478" s="12"/>
      <c r="L478" s="14" t="str">
        <f>IF(AND($B478&lt;&gt;"",$G478=""),$B478,"")</f>
        <v/>
      </c>
    </row>
    <row r="479" spans="1:12" x14ac:dyDescent="0.25">
      <c r="A479" s="13"/>
      <c r="B479" s="12"/>
      <c r="C479" s="12"/>
      <c r="D479" s="12"/>
      <c r="E479" s="12"/>
      <c r="F479" s="13"/>
      <c r="G479" s="13"/>
      <c r="H479" s="12"/>
      <c r="I479" s="14" t="str">
        <f>IF($E479="","",IF($H479="","",IF($H479&lt;$E479,"prüfen",$H479-$E479)))</f>
        <v/>
      </c>
      <c r="J479" s="14" t="str">
        <f>IF($B479="","",IF($G479&lt;&gt;"","zurück",IF(AND($F479&lt;&gt;"",$F479&lt;TODAY()),"überfällig","offen")))</f>
        <v/>
      </c>
      <c r="K479" s="12"/>
      <c r="L479" s="14" t="str">
        <f>IF(AND($B479&lt;&gt;"",$G479=""),$B479,"")</f>
        <v/>
      </c>
    </row>
    <row r="480" spans="1:12" x14ac:dyDescent="0.25">
      <c r="A480" s="13"/>
      <c r="B480" s="12"/>
      <c r="C480" s="12"/>
      <c r="D480" s="12"/>
      <c r="E480" s="12"/>
      <c r="F480" s="13"/>
      <c r="G480" s="13"/>
      <c r="H480" s="12"/>
      <c r="I480" s="14" t="str">
        <f>IF($E480="","",IF($H480="","",IF($H480&lt;$E480,"prüfen",$H480-$E480)))</f>
        <v/>
      </c>
      <c r="J480" s="14" t="str">
        <f>IF($B480="","",IF($G480&lt;&gt;"","zurück",IF(AND($F480&lt;&gt;"",$F480&lt;TODAY()),"überfällig","offen")))</f>
        <v/>
      </c>
      <c r="K480" s="12"/>
      <c r="L480" s="14" t="str">
        <f>IF(AND($B480&lt;&gt;"",$G480=""),$B480,"")</f>
        <v/>
      </c>
    </row>
    <row r="481" spans="1:12" x14ac:dyDescent="0.25">
      <c r="A481" s="13"/>
      <c r="B481" s="12"/>
      <c r="C481" s="12"/>
      <c r="D481" s="12"/>
      <c r="E481" s="12"/>
      <c r="F481" s="13"/>
      <c r="G481" s="13"/>
      <c r="H481" s="12"/>
      <c r="I481" s="14" t="str">
        <f>IF($E481="","",IF($H481="","",IF($H481&lt;$E481,"prüfen",$H481-$E481)))</f>
        <v/>
      </c>
      <c r="J481" s="14" t="str">
        <f>IF($B481="","",IF($G481&lt;&gt;"","zurück",IF(AND($F481&lt;&gt;"",$F481&lt;TODAY()),"überfällig","offen")))</f>
        <v/>
      </c>
      <c r="K481" s="12"/>
      <c r="L481" s="14" t="str">
        <f>IF(AND($B481&lt;&gt;"",$G481=""),$B481,"")</f>
        <v/>
      </c>
    </row>
    <row r="482" spans="1:12" x14ac:dyDescent="0.25">
      <c r="A482" s="13"/>
      <c r="B482" s="12"/>
      <c r="C482" s="12"/>
      <c r="D482" s="12"/>
      <c r="E482" s="12"/>
      <c r="F482" s="13"/>
      <c r="G482" s="13"/>
      <c r="H482" s="12"/>
      <c r="I482" s="14" t="str">
        <f>IF($E482="","",IF($H482="","",IF($H482&lt;$E482,"prüfen",$H482-$E482)))</f>
        <v/>
      </c>
      <c r="J482" s="14" t="str">
        <f>IF($B482="","",IF($G482&lt;&gt;"","zurück",IF(AND($F482&lt;&gt;"",$F482&lt;TODAY()),"überfällig","offen")))</f>
        <v/>
      </c>
      <c r="K482" s="12"/>
      <c r="L482" s="14" t="str">
        <f>IF(AND($B482&lt;&gt;"",$G482=""),$B482,"")</f>
        <v/>
      </c>
    </row>
    <row r="483" spans="1:12" x14ac:dyDescent="0.25">
      <c r="A483" s="13"/>
      <c r="B483" s="12"/>
      <c r="C483" s="12"/>
      <c r="D483" s="12"/>
      <c r="E483" s="12"/>
      <c r="F483" s="13"/>
      <c r="G483" s="13"/>
      <c r="H483" s="12"/>
      <c r="I483" s="14" t="str">
        <f>IF($E483="","",IF($H483="","",IF($H483&lt;$E483,"prüfen",$H483-$E483)))</f>
        <v/>
      </c>
      <c r="J483" s="14" t="str">
        <f>IF($B483="","",IF($G483&lt;&gt;"","zurück",IF(AND($F483&lt;&gt;"",$F483&lt;TODAY()),"überfällig","offen")))</f>
        <v/>
      </c>
      <c r="K483" s="12"/>
      <c r="L483" s="14" t="str">
        <f>IF(AND($B483&lt;&gt;"",$G483=""),$B483,"")</f>
        <v/>
      </c>
    </row>
    <row r="484" spans="1:12" x14ac:dyDescent="0.25">
      <c r="A484" s="13"/>
      <c r="B484" s="12"/>
      <c r="C484" s="12"/>
      <c r="D484" s="12"/>
      <c r="E484" s="12"/>
      <c r="F484" s="13"/>
      <c r="G484" s="13"/>
      <c r="H484" s="12"/>
      <c r="I484" s="14" t="str">
        <f>IF($E484="","",IF($H484="","",IF($H484&lt;$E484,"prüfen",$H484-$E484)))</f>
        <v/>
      </c>
      <c r="J484" s="14" t="str">
        <f>IF($B484="","",IF($G484&lt;&gt;"","zurück",IF(AND($F484&lt;&gt;"",$F484&lt;TODAY()),"überfällig","offen")))</f>
        <v/>
      </c>
      <c r="K484" s="12"/>
      <c r="L484" s="14" t="str">
        <f>IF(AND($B484&lt;&gt;"",$G484=""),$B484,"")</f>
        <v/>
      </c>
    </row>
    <row r="485" spans="1:12" x14ac:dyDescent="0.25">
      <c r="A485" s="13"/>
      <c r="B485" s="12"/>
      <c r="C485" s="12"/>
      <c r="D485" s="12"/>
      <c r="E485" s="12"/>
      <c r="F485" s="13"/>
      <c r="G485" s="13"/>
      <c r="H485" s="12"/>
      <c r="I485" s="14" t="str">
        <f>IF($E485="","",IF($H485="","",IF($H485&lt;$E485,"prüfen",$H485-$E485)))</f>
        <v/>
      </c>
      <c r="J485" s="14" t="str">
        <f>IF($B485="","",IF($G485&lt;&gt;"","zurück",IF(AND($F485&lt;&gt;"",$F485&lt;TODAY()),"überfällig","offen")))</f>
        <v/>
      </c>
      <c r="K485" s="12"/>
      <c r="L485" s="14" t="str">
        <f>IF(AND($B485&lt;&gt;"",$G485=""),$B485,"")</f>
        <v/>
      </c>
    </row>
    <row r="486" spans="1:12" x14ac:dyDescent="0.25">
      <c r="A486" s="13"/>
      <c r="B486" s="12"/>
      <c r="C486" s="12"/>
      <c r="D486" s="12"/>
      <c r="E486" s="12"/>
      <c r="F486" s="13"/>
      <c r="G486" s="13"/>
      <c r="H486" s="12"/>
      <c r="I486" s="14" t="str">
        <f>IF($E486="","",IF($H486="","",IF($H486&lt;$E486,"prüfen",$H486-$E486)))</f>
        <v/>
      </c>
      <c r="J486" s="14" t="str">
        <f>IF($B486="","",IF($G486&lt;&gt;"","zurück",IF(AND($F486&lt;&gt;"",$F486&lt;TODAY()),"überfällig","offen")))</f>
        <v/>
      </c>
      <c r="K486" s="12"/>
      <c r="L486" s="14" t="str">
        <f>IF(AND($B486&lt;&gt;"",$G486=""),$B486,"")</f>
        <v/>
      </c>
    </row>
    <row r="487" spans="1:12" x14ac:dyDescent="0.25">
      <c r="A487" s="13"/>
      <c r="B487" s="12"/>
      <c r="C487" s="12"/>
      <c r="D487" s="12"/>
      <c r="E487" s="12"/>
      <c r="F487" s="13"/>
      <c r="G487" s="13"/>
      <c r="H487" s="12"/>
      <c r="I487" s="14" t="str">
        <f>IF($E487="","",IF($H487="","",IF($H487&lt;$E487,"prüfen",$H487-$E487)))</f>
        <v/>
      </c>
      <c r="J487" s="14" t="str">
        <f>IF($B487="","",IF($G487&lt;&gt;"","zurück",IF(AND($F487&lt;&gt;"",$F487&lt;TODAY()),"überfällig","offen")))</f>
        <v/>
      </c>
      <c r="K487" s="12"/>
      <c r="L487" s="14" t="str">
        <f>IF(AND($B487&lt;&gt;"",$G487=""),$B487,"")</f>
        <v/>
      </c>
    </row>
    <row r="488" spans="1:12" x14ac:dyDescent="0.25">
      <c r="A488" s="13"/>
      <c r="B488" s="12"/>
      <c r="C488" s="12"/>
      <c r="D488" s="12"/>
      <c r="E488" s="12"/>
      <c r="F488" s="13"/>
      <c r="G488" s="13"/>
      <c r="H488" s="12"/>
      <c r="I488" s="14" t="str">
        <f>IF($E488="","",IF($H488="","",IF($H488&lt;$E488,"prüfen",$H488-$E488)))</f>
        <v/>
      </c>
      <c r="J488" s="14" t="str">
        <f>IF($B488="","",IF($G488&lt;&gt;"","zurück",IF(AND($F488&lt;&gt;"",$F488&lt;TODAY()),"überfällig","offen")))</f>
        <v/>
      </c>
      <c r="K488" s="12"/>
      <c r="L488" s="14" t="str">
        <f>IF(AND($B488&lt;&gt;"",$G488=""),$B488,"")</f>
        <v/>
      </c>
    </row>
    <row r="489" spans="1:12" x14ac:dyDescent="0.25">
      <c r="A489" s="13"/>
      <c r="B489" s="12"/>
      <c r="C489" s="12"/>
      <c r="D489" s="12"/>
      <c r="E489" s="12"/>
      <c r="F489" s="13"/>
      <c r="G489" s="13"/>
      <c r="H489" s="12"/>
      <c r="I489" s="14" t="str">
        <f>IF($E489="","",IF($H489="","",IF($H489&lt;$E489,"prüfen",$H489-$E489)))</f>
        <v/>
      </c>
      <c r="J489" s="14" t="str">
        <f>IF($B489="","",IF($G489&lt;&gt;"","zurück",IF(AND($F489&lt;&gt;"",$F489&lt;TODAY()),"überfällig","offen")))</f>
        <v/>
      </c>
      <c r="K489" s="12"/>
      <c r="L489" s="14" t="str">
        <f>IF(AND($B489&lt;&gt;"",$G489=""),$B489,"")</f>
        <v/>
      </c>
    </row>
    <row r="490" spans="1:12" x14ac:dyDescent="0.25">
      <c r="A490" s="13"/>
      <c r="B490" s="12"/>
      <c r="C490" s="12"/>
      <c r="D490" s="12"/>
      <c r="E490" s="12"/>
      <c r="F490" s="13"/>
      <c r="G490" s="13"/>
      <c r="H490" s="12"/>
      <c r="I490" s="14" t="str">
        <f>IF($E490="","",IF($H490="","",IF($H490&lt;$E490,"prüfen",$H490-$E490)))</f>
        <v/>
      </c>
      <c r="J490" s="14" t="str">
        <f>IF($B490="","",IF($G490&lt;&gt;"","zurück",IF(AND($F490&lt;&gt;"",$F490&lt;TODAY()),"überfällig","offen")))</f>
        <v/>
      </c>
      <c r="K490" s="12"/>
      <c r="L490" s="14" t="str">
        <f>IF(AND($B490&lt;&gt;"",$G490=""),$B490,"")</f>
        <v/>
      </c>
    </row>
    <row r="491" spans="1:12" x14ac:dyDescent="0.25">
      <c r="A491" s="13"/>
      <c r="B491" s="12"/>
      <c r="C491" s="12"/>
      <c r="D491" s="12"/>
      <c r="E491" s="12"/>
      <c r="F491" s="13"/>
      <c r="G491" s="13"/>
      <c r="H491" s="12"/>
      <c r="I491" s="14" t="str">
        <f>IF($E491="","",IF($H491="","",IF($H491&lt;$E491,"prüfen",$H491-$E491)))</f>
        <v/>
      </c>
      <c r="J491" s="14" t="str">
        <f>IF($B491="","",IF($G491&lt;&gt;"","zurück",IF(AND($F491&lt;&gt;"",$F491&lt;TODAY()),"überfällig","offen")))</f>
        <v/>
      </c>
      <c r="K491" s="12"/>
      <c r="L491" s="14" t="str">
        <f>IF(AND($B491&lt;&gt;"",$G491=""),$B491,"")</f>
        <v/>
      </c>
    </row>
    <row r="492" spans="1:12" x14ac:dyDescent="0.25">
      <c r="A492" s="13"/>
      <c r="B492" s="12"/>
      <c r="C492" s="12"/>
      <c r="D492" s="12"/>
      <c r="E492" s="12"/>
      <c r="F492" s="13"/>
      <c r="G492" s="13"/>
      <c r="H492" s="12"/>
      <c r="I492" s="14" t="str">
        <f>IF($E492="","",IF($H492="","",IF($H492&lt;$E492,"prüfen",$H492-$E492)))</f>
        <v/>
      </c>
      <c r="J492" s="14" t="str">
        <f>IF($B492="","",IF($G492&lt;&gt;"","zurück",IF(AND($F492&lt;&gt;"",$F492&lt;TODAY()),"überfällig","offen")))</f>
        <v/>
      </c>
      <c r="K492" s="12"/>
      <c r="L492" s="14" t="str">
        <f>IF(AND($B492&lt;&gt;"",$G492=""),$B492,"")</f>
        <v/>
      </c>
    </row>
    <row r="493" spans="1:12" x14ac:dyDescent="0.25">
      <c r="A493" s="13"/>
      <c r="B493" s="12"/>
      <c r="C493" s="12"/>
      <c r="D493" s="12"/>
      <c r="E493" s="12"/>
      <c r="F493" s="13"/>
      <c r="G493" s="13"/>
      <c r="H493" s="12"/>
      <c r="I493" s="14" t="str">
        <f>IF($E493="","",IF($H493="","",IF($H493&lt;$E493,"prüfen",$H493-$E493)))</f>
        <v/>
      </c>
      <c r="J493" s="14" t="str">
        <f>IF($B493="","",IF($G493&lt;&gt;"","zurück",IF(AND($F493&lt;&gt;"",$F493&lt;TODAY()),"überfällig","offen")))</f>
        <v/>
      </c>
      <c r="K493" s="12"/>
      <c r="L493" s="14" t="str">
        <f>IF(AND($B493&lt;&gt;"",$G493=""),$B493,"")</f>
        <v/>
      </c>
    </row>
    <row r="494" spans="1:12" x14ac:dyDescent="0.25">
      <c r="A494" s="13"/>
      <c r="B494" s="12"/>
      <c r="C494" s="12"/>
      <c r="D494" s="12"/>
      <c r="E494" s="12"/>
      <c r="F494" s="13"/>
      <c r="G494" s="13"/>
      <c r="H494" s="12"/>
      <c r="I494" s="14" t="str">
        <f>IF($E494="","",IF($H494="","",IF($H494&lt;$E494,"prüfen",$H494-$E494)))</f>
        <v/>
      </c>
      <c r="J494" s="14" t="str">
        <f>IF($B494="","",IF($G494&lt;&gt;"","zurück",IF(AND($F494&lt;&gt;"",$F494&lt;TODAY()),"überfällig","offen")))</f>
        <v/>
      </c>
      <c r="K494" s="12"/>
      <c r="L494" s="14" t="str">
        <f>IF(AND($B494&lt;&gt;"",$G494=""),$B494,"")</f>
        <v/>
      </c>
    </row>
    <row r="495" spans="1:12" x14ac:dyDescent="0.25">
      <c r="A495" s="13"/>
      <c r="B495" s="12"/>
      <c r="C495" s="12"/>
      <c r="D495" s="12"/>
      <c r="E495" s="12"/>
      <c r="F495" s="13"/>
      <c r="G495" s="13"/>
      <c r="H495" s="12"/>
      <c r="I495" s="14" t="str">
        <f>IF($E495="","",IF($H495="","",IF($H495&lt;$E495,"prüfen",$H495-$E495)))</f>
        <v/>
      </c>
      <c r="J495" s="14" t="str">
        <f>IF($B495="","",IF($G495&lt;&gt;"","zurück",IF(AND($F495&lt;&gt;"",$F495&lt;TODAY()),"überfällig","offen")))</f>
        <v/>
      </c>
      <c r="K495" s="12"/>
      <c r="L495" s="14" t="str">
        <f>IF(AND($B495&lt;&gt;"",$G495=""),$B495,"")</f>
        <v/>
      </c>
    </row>
    <row r="496" spans="1:12" x14ac:dyDescent="0.25">
      <c r="A496" s="13"/>
      <c r="B496" s="12"/>
      <c r="C496" s="12"/>
      <c r="D496" s="12"/>
      <c r="E496" s="12"/>
      <c r="F496" s="13"/>
      <c r="G496" s="13"/>
      <c r="H496" s="12"/>
      <c r="I496" s="14" t="str">
        <f>IF($E496="","",IF($H496="","",IF($H496&lt;$E496,"prüfen",$H496-$E496)))</f>
        <v/>
      </c>
      <c r="J496" s="14" t="str">
        <f>IF($B496="","",IF($G496&lt;&gt;"","zurück",IF(AND($F496&lt;&gt;"",$F496&lt;TODAY()),"überfällig","offen")))</f>
        <v/>
      </c>
      <c r="K496" s="12"/>
      <c r="L496" s="14" t="str">
        <f>IF(AND($B496&lt;&gt;"",$G496=""),$B496,"")</f>
        <v/>
      </c>
    </row>
    <row r="497" spans="1:12" x14ac:dyDescent="0.25">
      <c r="A497" s="13"/>
      <c r="B497" s="12"/>
      <c r="C497" s="12"/>
      <c r="D497" s="12"/>
      <c r="E497" s="12"/>
      <c r="F497" s="13"/>
      <c r="G497" s="13"/>
      <c r="H497" s="12"/>
      <c r="I497" s="14" t="str">
        <f>IF($E497="","",IF($H497="","",IF($H497&lt;$E497,"prüfen",$H497-$E497)))</f>
        <v/>
      </c>
      <c r="J497" s="14" t="str">
        <f>IF($B497="","",IF($G497&lt;&gt;"","zurück",IF(AND($F497&lt;&gt;"",$F497&lt;TODAY()),"überfällig","offen")))</f>
        <v/>
      </c>
      <c r="K497" s="12"/>
      <c r="L497" s="14" t="str">
        <f>IF(AND($B497&lt;&gt;"",$G497=""),$B497,"")</f>
        <v/>
      </c>
    </row>
    <row r="498" spans="1:12" x14ac:dyDescent="0.25">
      <c r="A498" s="13"/>
      <c r="B498" s="12"/>
      <c r="C498" s="12"/>
      <c r="D498" s="12"/>
      <c r="E498" s="12"/>
      <c r="F498" s="13"/>
      <c r="G498" s="13"/>
      <c r="H498" s="12"/>
      <c r="I498" s="14" t="str">
        <f>IF($E498="","",IF($H498="","",IF($H498&lt;$E498,"prüfen",$H498-$E498)))</f>
        <v/>
      </c>
      <c r="J498" s="14" t="str">
        <f>IF($B498="","",IF($G498&lt;&gt;"","zurück",IF(AND($F498&lt;&gt;"",$F498&lt;TODAY()),"überfällig","offen")))</f>
        <v/>
      </c>
      <c r="K498" s="12"/>
      <c r="L498" s="14" t="str">
        <f>IF(AND($B498&lt;&gt;"",$G498=""),$B498,"")</f>
        <v/>
      </c>
    </row>
    <row r="499" spans="1:12" x14ac:dyDescent="0.25">
      <c r="A499" s="13"/>
      <c r="B499" s="12"/>
      <c r="C499" s="12"/>
      <c r="D499" s="12"/>
      <c r="E499" s="12"/>
      <c r="F499" s="13"/>
      <c r="G499" s="13"/>
      <c r="H499" s="12"/>
      <c r="I499" s="14" t="str">
        <f>IF($E499="","",IF($H499="","",IF($H499&lt;$E499,"prüfen",$H499-$E499)))</f>
        <v/>
      </c>
      <c r="J499" s="14" t="str">
        <f>IF($B499="","",IF($G499&lt;&gt;"","zurück",IF(AND($F499&lt;&gt;"",$F499&lt;TODAY()),"überfällig","offen")))</f>
        <v/>
      </c>
      <c r="K499" s="12"/>
      <c r="L499" s="14" t="str">
        <f>IF(AND($B499&lt;&gt;"",$G499=""),$B499,"")</f>
        <v/>
      </c>
    </row>
    <row r="500" spans="1:12" x14ac:dyDescent="0.25">
      <c r="A500" s="13"/>
      <c r="B500" s="12"/>
      <c r="C500" s="12"/>
      <c r="D500" s="12"/>
      <c r="E500" s="12"/>
      <c r="F500" s="13"/>
      <c r="G500" s="13"/>
      <c r="H500" s="12"/>
      <c r="I500" s="14" t="str">
        <f>IF($E500="","",IF($H500="","",IF($H500&lt;$E500,"prüfen",$H500-$E500)))</f>
        <v/>
      </c>
      <c r="J500" s="14" t="str">
        <f>IF($B500="","",IF($G500&lt;&gt;"","zurück",IF(AND($F500&lt;&gt;"",$F500&lt;TODAY()),"überfällig","offen")))</f>
        <v/>
      </c>
      <c r="K500" s="12"/>
      <c r="L500" s="14" t="str">
        <f>IF(AND($B500&lt;&gt;"",$G500=""),$B500,"")</f>
        <v/>
      </c>
    </row>
    <row r="501" spans="1:12" x14ac:dyDescent="0.25">
      <c r="A501" s="13"/>
      <c r="B501" s="12"/>
      <c r="C501" s="12"/>
      <c r="D501" s="12"/>
      <c r="E501" s="12"/>
      <c r="F501" s="13"/>
      <c r="G501" s="13"/>
      <c r="H501" s="12"/>
      <c r="I501" s="14" t="str">
        <f>IF($E501="","",IF($H501="","",IF($H501&lt;$E501,"prüfen",$H501-$E501)))</f>
        <v/>
      </c>
      <c r="J501" s="14" t="str">
        <f>IF($B501="","",IF($G501&lt;&gt;"","zurück",IF(AND($F501&lt;&gt;"",$F501&lt;TODAY()),"überfällig","offen")))</f>
        <v/>
      </c>
      <c r="K501" s="12"/>
      <c r="L501" s="14" t="str">
        <f>IF(AND($B501&lt;&gt;"",$G501=""),$B501,"")</f>
        <v/>
      </c>
    </row>
    <row r="502" spans="1:12" x14ac:dyDescent="0.25">
      <c r="A502" s="13"/>
      <c r="B502" s="12"/>
      <c r="C502" s="12"/>
      <c r="D502" s="12"/>
      <c r="E502" s="12"/>
      <c r="F502" s="13"/>
      <c r="G502" s="13"/>
      <c r="H502" s="12"/>
      <c r="I502" s="14" t="str">
        <f>IF($E502="","",IF($H502="","",IF($H502&lt;$E502,"prüfen",$H502-$E502)))</f>
        <v/>
      </c>
      <c r="J502" s="14" t="str">
        <f>IF($B502="","",IF($G502&lt;&gt;"","zurück",IF(AND($F502&lt;&gt;"",$F502&lt;TODAY()),"überfällig","offen")))</f>
        <v/>
      </c>
      <c r="K502" s="12"/>
      <c r="L502" s="14" t="str">
        <f>IF(AND($B502&lt;&gt;"",$G502=""),$B502,"")</f>
        <v/>
      </c>
    </row>
  </sheetData>
  <sheetProtection sheet="1" formatColumns="0" formatRows="0" sort="0" autoFilter="0"/>
  <autoFilter ref="A2:K502"/>
  <mergeCells count="1">
    <mergeCell ref="A1:K1"/>
  </mergeCells>
  <conditionalFormatting sqref="J3:J502">
    <cfRule type="expression" dxfId="3" priority="1">
      <formula>$J3="überfällig"</formula>
    </cfRule>
    <cfRule type="expression" dxfId="4" priority="2">
      <formula>$J3="offen"</formula>
    </cfRule>
  </conditionalFormatting>
  <conditionalFormatting sqref="I3:I502">
    <cfRule type="expression" dxfId="5" priority="3">
      <formula>$I3="prüfen"</formula>
    </cfRule>
  </conditionalFormatting>
  <dataValidations count="7">
    <dataValidation type="date" operator="greaterThan" allowBlank="1" showErrorMessage="1" errorTitle="Datum" error="Bitte ein Datum eingeben, z. B. 11.10.2026." sqref="A3:A502">
      <formula1>36525</formula1>
    </dataValidation>
    <dataValidation type="list" allowBlank="1" showErrorMessage="1" errorTitle="Kennzeichen" error="Bitte ein Kennzeichen aus dem Blatt „Fahrzeuge“ wählen." sqref="B3:B502">
      <formula1>'Fahrzeuge'!$A$3:$A$502</formula1>
    </dataValidation>
    <dataValidation type="list" allowBlank="1" sqref="C3:C502">
      <formula1>'Personen'!$A$3:$A$502</formula1>
    </dataValidation>
    <dataValidation type="whole" operator="greaterThanOrEqual" allowBlank="1" showErrorMessage="1" errorTitle="Zahl" error="Bitte eine ganze Zahl ab 0 eingeben." sqref="E3:E502">
      <formula1>0</formula1>
    </dataValidation>
    <dataValidation type="date" operator="greaterThan" allowBlank="1" showErrorMessage="1" errorTitle="Datum" error="Bitte ein Datum eingeben, z. B. 11.10.2026." sqref="F3:F502">
      <formula1>36525</formula1>
    </dataValidation>
    <dataValidation type="date" operator="greaterThan" allowBlank="1" showErrorMessage="1" errorTitle="Datum" error="Bitte ein Datum eingeben, z. B. 11.10.2026." sqref="G3:G502">
      <formula1>36525</formula1>
    </dataValidation>
    <dataValidation type="whole" operator="greaterThanOrEqual" allowBlank="1" showErrorMessage="1" errorTitle="Zahl" error="Bitte eine ganze Zahl ab 0 eingeben." sqref="H3:H502">
      <formula1>0</formula1>
    </dataValidation>
  </dataValidations>
  <printOptions horizontalCentered="1"/>
  <pageMargins left="0.4" right="0.4" top="0.6" bottom="0.6" header="0.3" footer="0.3"/>
  <pageSetup paperSize="9" orientation="landscape" fitToWidth="1" fitToHeight="0"/>
  <headerFooter>
    <oddHeader>&amp;L&amp;8Ausgaben&amp;R&amp;8Fahrzeugschlüssel-Liste</oddHeader>
    <oddFooter>&amp;L&amp;8Muster ohne Gewähr. Die Vorlage ersetzt keine Rechtsberatung.&amp;R&amp;8Seite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2"/>
  <sheetViews>
    <sheetView workbookViewId="0">
      <pane ySplit="2" topLeftCell="A3" activePane="bottomLeft" state="frozen"/>
      <selection pane="bottomLeft" activeCell="A3" sqref="A3"/>
    </sheetView>
  </sheetViews>
  <sheetFormatPr defaultRowHeight="15" outlineLevelRow="0" outlineLevelCol="0" x14ac:dyDescent="55"/>
  <cols>
    <col min="1" max="1" width="26" customWidth="1"/>
    <col min="2" max="2" width="24" customWidth="1"/>
    <col min="3" max="4" width="16" customWidth="1"/>
    <col min="5" max="5" width="26" customWidth="1"/>
    <col min="7" max="7" width="30" customWidth="1"/>
    <col min="8" max="8" width="8" customWidth="1"/>
    <col min="9" max="9" width="40" customWidth="1"/>
  </cols>
  <sheetData>
    <row r="1" ht="32" customHeight="1" spans="1:9" x14ac:dyDescent="0.25">
      <c r="A1" s="7" t="s">
        <v>67</v>
      </c>
      <c r="B1" s="7"/>
      <c r="C1" s="7"/>
      <c r="D1" s="7"/>
      <c r="E1" s="7"/>
      <c r="G1" s="15" t="s">
        <v>68</v>
      </c>
      <c r="H1" s="16"/>
      <c r="I1" s="7" t="s">
        <v>69</v>
      </c>
    </row>
    <row r="2" ht="30" customHeight="1" spans="1:5" x14ac:dyDescent="0.25">
      <c r="A2" s="8" t="s">
        <v>70</v>
      </c>
      <c r="B2" s="8" t="s">
        <v>71</v>
      </c>
      <c r="C2" s="8" t="s">
        <v>72</v>
      </c>
      <c r="D2" s="8" t="s">
        <v>73</v>
      </c>
      <c r="E2" s="8" t="s">
        <v>37</v>
      </c>
    </row>
    <row r="3" spans="1:5" x14ac:dyDescent="0.25">
      <c r="A3" s="9" t="s">
        <v>61</v>
      </c>
      <c r="B3" s="9" t="s">
        <v>74</v>
      </c>
      <c r="C3" s="10">
        <v>46174</v>
      </c>
      <c r="D3" s="17" t="str">
        <f>IF($C3="","",IF($H$1="","",EDATE($C3,$H$1)))</f>
        <v/>
      </c>
      <c r="E3" s="9" t="s">
        <v>42</v>
      </c>
    </row>
    <row r="4" spans="1:5" x14ac:dyDescent="0.25">
      <c r="A4" s="9" t="s">
        <v>63</v>
      </c>
      <c r="B4" s="9" t="s">
        <v>75</v>
      </c>
      <c r="C4" s="10">
        <v>46304</v>
      </c>
      <c r="D4" s="17" t="str">
        <f>IF($C4="","",IF($H$1="","",EDATE($C4,$H$1)))</f>
        <v/>
      </c>
      <c r="E4" s="9" t="s">
        <v>42</v>
      </c>
    </row>
    <row r="5" spans="1:5" x14ac:dyDescent="0.25">
      <c r="A5" s="9" t="s">
        <v>65</v>
      </c>
      <c r="B5" s="9" t="s">
        <v>76</v>
      </c>
      <c r="C5" s="10">
        <v>45924</v>
      </c>
      <c r="D5" s="17" t="str">
        <f>IF($C5="","",IF($H$1="","",EDATE($C5,$H$1)))</f>
        <v/>
      </c>
      <c r="E5" s="9" t="s">
        <v>42</v>
      </c>
    </row>
    <row r="6" spans="1:5" x14ac:dyDescent="0.25">
      <c r="A6" s="12"/>
      <c r="B6" s="12"/>
      <c r="C6" s="13"/>
      <c r="D6" s="18" t="str">
        <f>IF($C6="","",IF($H$1="","",EDATE($C6,$H$1)))</f>
        <v/>
      </c>
      <c r="E6" s="12"/>
    </row>
    <row r="7" spans="1:5" x14ac:dyDescent="0.25">
      <c r="A7" s="12"/>
      <c r="B7" s="12"/>
      <c r="C7" s="13"/>
      <c r="D7" s="18" t="str">
        <f>IF($C7="","",IF($H$1="","",EDATE($C7,$H$1)))</f>
        <v/>
      </c>
      <c r="E7" s="12"/>
    </row>
    <row r="8" spans="1:5" x14ac:dyDescent="0.25">
      <c r="A8" s="12"/>
      <c r="B8" s="12"/>
      <c r="C8" s="13"/>
      <c r="D8" s="18" t="str">
        <f>IF($C8="","",IF($H$1="","",EDATE($C8,$H$1)))</f>
        <v/>
      </c>
      <c r="E8" s="12"/>
    </row>
    <row r="9" spans="1:5" x14ac:dyDescent="0.25">
      <c r="A9" s="12"/>
      <c r="B9" s="12"/>
      <c r="C9" s="13"/>
      <c r="D9" s="18" t="str">
        <f>IF($C9="","",IF($H$1="","",EDATE($C9,$H$1)))</f>
        <v/>
      </c>
      <c r="E9" s="12"/>
    </row>
    <row r="10" spans="1:5" x14ac:dyDescent="0.25">
      <c r="A10" s="12"/>
      <c r="B10" s="12"/>
      <c r="C10" s="13"/>
      <c r="D10" s="18" t="str">
        <f>IF($C10="","",IF($H$1="","",EDATE($C10,$H$1)))</f>
        <v/>
      </c>
      <c r="E10" s="12"/>
    </row>
    <row r="11" spans="1:5" x14ac:dyDescent="0.25">
      <c r="A11" s="12"/>
      <c r="B11" s="12"/>
      <c r="C11" s="13"/>
      <c r="D11" s="18" t="str">
        <f>IF($C11="","",IF($H$1="","",EDATE($C11,$H$1)))</f>
        <v/>
      </c>
      <c r="E11" s="12"/>
    </row>
    <row r="12" spans="1:5" x14ac:dyDescent="0.25">
      <c r="A12" s="12"/>
      <c r="B12" s="12"/>
      <c r="C12" s="13"/>
      <c r="D12" s="18" t="str">
        <f>IF($C12="","",IF($H$1="","",EDATE($C12,$H$1)))</f>
        <v/>
      </c>
      <c r="E12" s="12"/>
    </row>
    <row r="13" spans="1:5" x14ac:dyDescent="0.25">
      <c r="A13" s="12"/>
      <c r="B13" s="12"/>
      <c r="C13" s="13"/>
      <c r="D13" s="18" t="str">
        <f>IF($C13="","",IF($H$1="","",EDATE($C13,$H$1)))</f>
        <v/>
      </c>
      <c r="E13" s="12"/>
    </row>
    <row r="14" spans="1:5" x14ac:dyDescent="0.25">
      <c r="A14" s="12"/>
      <c r="B14" s="12"/>
      <c r="C14" s="13"/>
      <c r="D14" s="18" t="str">
        <f>IF($C14="","",IF($H$1="","",EDATE($C14,$H$1)))</f>
        <v/>
      </c>
      <c r="E14" s="12"/>
    </row>
    <row r="15" spans="1:5" x14ac:dyDescent="0.25">
      <c r="A15" s="12"/>
      <c r="B15" s="12"/>
      <c r="C15" s="13"/>
      <c r="D15" s="18" t="str">
        <f>IF($C15="","",IF($H$1="","",EDATE($C15,$H$1)))</f>
        <v/>
      </c>
      <c r="E15" s="12"/>
    </row>
    <row r="16" spans="1:5" x14ac:dyDescent="0.25">
      <c r="A16" s="12"/>
      <c r="B16" s="12"/>
      <c r="C16" s="13"/>
      <c r="D16" s="18" t="str">
        <f>IF($C16="","",IF($H$1="","",EDATE($C16,$H$1)))</f>
        <v/>
      </c>
      <c r="E16" s="12"/>
    </row>
    <row r="17" spans="1:5" x14ac:dyDescent="0.25">
      <c r="A17" s="12"/>
      <c r="B17" s="12"/>
      <c r="C17" s="13"/>
      <c r="D17" s="18" t="str">
        <f>IF($C17="","",IF($H$1="","",EDATE($C17,$H$1)))</f>
        <v/>
      </c>
      <c r="E17" s="12"/>
    </row>
    <row r="18" spans="1:5" x14ac:dyDescent="0.25">
      <c r="A18" s="12"/>
      <c r="B18" s="12"/>
      <c r="C18" s="13"/>
      <c r="D18" s="18" t="str">
        <f>IF($C18="","",IF($H$1="","",EDATE($C18,$H$1)))</f>
        <v/>
      </c>
      <c r="E18" s="12"/>
    </row>
    <row r="19" spans="1:5" x14ac:dyDescent="0.25">
      <c r="A19" s="12"/>
      <c r="B19" s="12"/>
      <c r="C19" s="13"/>
      <c r="D19" s="18" t="str">
        <f>IF($C19="","",IF($H$1="","",EDATE($C19,$H$1)))</f>
        <v/>
      </c>
      <c r="E19" s="12"/>
    </row>
    <row r="20" spans="1:5" x14ac:dyDescent="0.25">
      <c r="A20" s="12"/>
      <c r="B20" s="12"/>
      <c r="C20" s="13"/>
      <c r="D20" s="18" t="str">
        <f>IF($C20="","",IF($H$1="","",EDATE($C20,$H$1)))</f>
        <v/>
      </c>
      <c r="E20" s="12"/>
    </row>
    <row r="21" spans="1:5" x14ac:dyDescent="0.25">
      <c r="A21" s="12"/>
      <c r="B21" s="12"/>
      <c r="C21" s="13"/>
      <c r="D21" s="18" t="str">
        <f>IF($C21="","",IF($H$1="","",EDATE($C21,$H$1)))</f>
        <v/>
      </c>
      <c r="E21" s="12"/>
    </row>
    <row r="22" spans="1:5" x14ac:dyDescent="0.25">
      <c r="A22" s="12"/>
      <c r="B22" s="12"/>
      <c r="C22" s="13"/>
      <c r="D22" s="18" t="str">
        <f>IF($C22="","",IF($H$1="","",EDATE($C22,$H$1)))</f>
        <v/>
      </c>
      <c r="E22" s="12"/>
    </row>
    <row r="23" spans="1:5" x14ac:dyDescent="0.25">
      <c r="A23" s="12"/>
      <c r="B23" s="12"/>
      <c r="C23" s="13"/>
      <c r="D23" s="18" t="str">
        <f>IF($C23="","",IF($H$1="","",EDATE($C23,$H$1)))</f>
        <v/>
      </c>
      <c r="E23" s="12"/>
    </row>
    <row r="24" spans="1:5" x14ac:dyDescent="0.25">
      <c r="A24" s="12"/>
      <c r="B24" s="12"/>
      <c r="C24" s="13"/>
      <c r="D24" s="18" t="str">
        <f>IF($C24="","",IF($H$1="","",EDATE($C24,$H$1)))</f>
        <v/>
      </c>
      <c r="E24" s="12"/>
    </row>
    <row r="25" spans="1:5" x14ac:dyDescent="0.25">
      <c r="A25" s="12"/>
      <c r="B25" s="12"/>
      <c r="C25" s="13"/>
      <c r="D25" s="18" t="str">
        <f>IF($C25="","",IF($H$1="","",EDATE($C25,$H$1)))</f>
        <v/>
      </c>
      <c r="E25" s="12"/>
    </row>
    <row r="26" spans="1:5" x14ac:dyDescent="0.25">
      <c r="A26" s="12"/>
      <c r="B26" s="12"/>
      <c r="C26" s="13"/>
      <c r="D26" s="18" t="str">
        <f>IF($C26="","",IF($H$1="","",EDATE($C26,$H$1)))</f>
        <v/>
      </c>
      <c r="E26" s="12"/>
    </row>
    <row r="27" spans="1:5" x14ac:dyDescent="0.25">
      <c r="A27" s="12"/>
      <c r="B27" s="12"/>
      <c r="C27" s="13"/>
      <c r="D27" s="18" t="str">
        <f>IF($C27="","",IF($H$1="","",EDATE($C27,$H$1)))</f>
        <v/>
      </c>
      <c r="E27" s="12"/>
    </row>
    <row r="28" spans="1:5" x14ac:dyDescent="0.25">
      <c r="A28" s="12"/>
      <c r="B28" s="12"/>
      <c r="C28" s="13"/>
      <c r="D28" s="18" t="str">
        <f>IF($C28="","",IF($H$1="","",EDATE($C28,$H$1)))</f>
        <v/>
      </c>
      <c r="E28" s="12"/>
    </row>
    <row r="29" spans="1:5" x14ac:dyDescent="0.25">
      <c r="A29" s="12"/>
      <c r="B29" s="12"/>
      <c r="C29" s="13"/>
      <c r="D29" s="18" t="str">
        <f>IF($C29="","",IF($H$1="","",EDATE($C29,$H$1)))</f>
        <v/>
      </c>
      <c r="E29" s="12"/>
    </row>
    <row r="30" spans="1:5" x14ac:dyDescent="0.25">
      <c r="A30" s="12"/>
      <c r="B30" s="12"/>
      <c r="C30" s="13"/>
      <c r="D30" s="18" t="str">
        <f>IF($C30="","",IF($H$1="","",EDATE($C30,$H$1)))</f>
        <v/>
      </c>
      <c r="E30" s="12"/>
    </row>
    <row r="31" spans="1:5" x14ac:dyDescent="0.25">
      <c r="A31" s="12"/>
      <c r="B31" s="12"/>
      <c r="C31" s="13"/>
      <c r="D31" s="18" t="str">
        <f>IF($C31="","",IF($H$1="","",EDATE($C31,$H$1)))</f>
        <v/>
      </c>
      <c r="E31" s="12"/>
    </row>
    <row r="32" spans="1:5" x14ac:dyDescent="0.25">
      <c r="A32" s="12"/>
      <c r="B32" s="12"/>
      <c r="C32" s="13"/>
      <c r="D32" s="18" t="str">
        <f>IF($C32="","",IF($H$1="","",EDATE($C32,$H$1)))</f>
        <v/>
      </c>
      <c r="E32" s="12"/>
    </row>
    <row r="33" spans="1:5" x14ac:dyDescent="0.25">
      <c r="A33" s="12"/>
      <c r="B33" s="12"/>
      <c r="C33" s="13"/>
      <c r="D33" s="18" t="str">
        <f>IF($C33="","",IF($H$1="","",EDATE($C33,$H$1)))</f>
        <v/>
      </c>
      <c r="E33" s="12"/>
    </row>
    <row r="34" spans="1:5" x14ac:dyDescent="0.25">
      <c r="A34" s="12"/>
      <c r="B34" s="12"/>
      <c r="C34" s="13"/>
      <c r="D34" s="18" t="str">
        <f>IF($C34="","",IF($H$1="","",EDATE($C34,$H$1)))</f>
        <v/>
      </c>
      <c r="E34" s="12"/>
    </row>
    <row r="35" spans="1:5" x14ac:dyDescent="0.25">
      <c r="A35" s="12"/>
      <c r="B35" s="12"/>
      <c r="C35" s="13"/>
      <c r="D35" s="18" t="str">
        <f>IF($C35="","",IF($H$1="","",EDATE($C35,$H$1)))</f>
        <v/>
      </c>
      <c r="E35" s="12"/>
    </row>
    <row r="36" spans="1:5" x14ac:dyDescent="0.25">
      <c r="A36" s="12"/>
      <c r="B36" s="12"/>
      <c r="C36" s="13"/>
      <c r="D36" s="18" t="str">
        <f>IF($C36="","",IF($H$1="","",EDATE($C36,$H$1)))</f>
        <v/>
      </c>
      <c r="E36" s="12"/>
    </row>
    <row r="37" spans="1:5" x14ac:dyDescent="0.25">
      <c r="A37" s="12"/>
      <c r="B37" s="12"/>
      <c r="C37" s="13"/>
      <c r="D37" s="18" t="str">
        <f>IF($C37="","",IF($H$1="","",EDATE($C37,$H$1)))</f>
        <v/>
      </c>
      <c r="E37" s="12"/>
    </row>
    <row r="38" spans="1:5" x14ac:dyDescent="0.25">
      <c r="A38" s="12"/>
      <c r="B38" s="12"/>
      <c r="C38" s="13"/>
      <c r="D38" s="18" t="str">
        <f>IF($C38="","",IF($H$1="","",EDATE($C38,$H$1)))</f>
        <v/>
      </c>
      <c r="E38" s="12"/>
    </row>
    <row r="39" spans="1:5" x14ac:dyDescent="0.25">
      <c r="A39" s="12"/>
      <c r="B39" s="12"/>
      <c r="C39" s="13"/>
      <c r="D39" s="18" t="str">
        <f>IF($C39="","",IF($H$1="","",EDATE($C39,$H$1)))</f>
        <v/>
      </c>
      <c r="E39" s="12"/>
    </row>
    <row r="40" spans="1:5" x14ac:dyDescent="0.25">
      <c r="A40" s="12"/>
      <c r="B40" s="12"/>
      <c r="C40" s="13"/>
      <c r="D40" s="18" t="str">
        <f>IF($C40="","",IF($H$1="","",EDATE($C40,$H$1)))</f>
        <v/>
      </c>
      <c r="E40" s="12"/>
    </row>
    <row r="41" spans="1:5" x14ac:dyDescent="0.25">
      <c r="A41" s="12"/>
      <c r="B41" s="12"/>
      <c r="C41" s="13"/>
      <c r="D41" s="18" t="str">
        <f>IF($C41="","",IF($H$1="","",EDATE($C41,$H$1)))</f>
        <v/>
      </c>
      <c r="E41" s="12"/>
    </row>
    <row r="42" spans="1:5" x14ac:dyDescent="0.25">
      <c r="A42" s="12"/>
      <c r="B42" s="12"/>
      <c r="C42" s="13"/>
      <c r="D42" s="18" t="str">
        <f>IF($C42="","",IF($H$1="","",EDATE($C42,$H$1)))</f>
        <v/>
      </c>
      <c r="E42" s="12"/>
    </row>
    <row r="43" spans="1:5" x14ac:dyDescent="0.25">
      <c r="A43" s="12"/>
      <c r="B43" s="12"/>
      <c r="C43" s="13"/>
      <c r="D43" s="18" t="str">
        <f>IF($C43="","",IF($H$1="","",EDATE($C43,$H$1)))</f>
        <v/>
      </c>
      <c r="E43" s="12"/>
    </row>
    <row r="44" spans="1:5" x14ac:dyDescent="0.25">
      <c r="A44" s="12"/>
      <c r="B44" s="12"/>
      <c r="C44" s="13"/>
      <c r="D44" s="18" t="str">
        <f>IF($C44="","",IF($H$1="","",EDATE($C44,$H$1)))</f>
        <v/>
      </c>
      <c r="E44" s="12"/>
    </row>
    <row r="45" spans="1:5" x14ac:dyDescent="0.25">
      <c r="A45" s="12"/>
      <c r="B45" s="12"/>
      <c r="C45" s="13"/>
      <c r="D45" s="18" t="str">
        <f>IF($C45="","",IF($H$1="","",EDATE($C45,$H$1)))</f>
        <v/>
      </c>
      <c r="E45" s="12"/>
    </row>
    <row r="46" spans="1:5" x14ac:dyDescent="0.25">
      <c r="A46" s="12"/>
      <c r="B46" s="12"/>
      <c r="C46" s="13"/>
      <c r="D46" s="18" t="str">
        <f>IF($C46="","",IF($H$1="","",EDATE($C46,$H$1)))</f>
        <v/>
      </c>
      <c r="E46" s="12"/>
    </row>
    <row r="47" spans="1:5" x14ac:dyDescent="0.25">
      <c r="A47" s="12"/>
      <c r="B47" s="12"/>
      <c r="C47" s="13"/>
      <c r="D47" s="18" t="str">
        <f>IF($C47="","",IF($H$1="","",EDATE($C47,$H$1)))</f>
        <v/>
      </c>
      <c r="E47" s="12"/>
    </row>
    <row r="48" spans="1:5" x14ac:dyDescent="0.25">
      <c r="A48" s="12"/>
      <c r="B48" s="12"/>
      <c r="C48" s="13"/>
      <c r="D48" s="18" t="str">
        <f>IF($C48="","",IF($H$1="","",EDATE($C48,$H$1)))</f>
        <v/>
      </c>
      <c r="E48" s="12"/>
    </row>
    <row r="49" spans="1:5" x14ac:dyDescent="0.25">
      <c r="A49" s="12"/>
      <c r="B49" s="12"/>
      <c r="C49" s="13"/>
      <c r="D49" s="18" t="str">
        <f>IF($C49="","",IF($H$1="","",EDATE($C49,$H$1)))</f>
        <v/>
      </c>
      <c r="E49" s="12"/>
    </row>
    <row r="50" spans="1:5" x14ac:dyDescent="0.25">
      <c r="A50" s="12"/>
      <c r="B50" s="12"/>
      <c r="C50" s="13"/>
      <c r="D50" s="18" t="str">
        <f>IF($C50="","",IF($H$1="","",EDATE($C50,$H$1)))</f>
        <v/>
      </c>
      <c r="E50" s="12"/>
    </row>
    <row r="51" spans="1:5" x14ac:dyDescent="0.25">
      <c r="A51" s="12"/>
      <c r="B51" s="12"/>
      <c r="C51" s="13"/>
      <c r="D51" s="18" t="str">
        <f>IF($C51="","",IF($H$1="","",EDATE($C51,$H$1)))</f>
        <v/>
      </c>
      <c r="E51" s="12"/>
    </row>
    <row r="52" spans="1:5" x14ac:dyDescent="0.25">
      <c r="A52" s="12"/>
      <c r="B52" s="12"/>
      <c r="C52" s="13"/>
      <c r="D52" s="18" t="str">
        <f>IF($C52="","",IF($H$1="","",EDATE($C52,$H$1)))</f>
        <v/>
      </c>
      <c r="E52" s="12"/>
    </row>
    <row r="53" spans="1:5" x14ac:dyDescent="0.25">
      <c r="A53" s="12"/>
      <c r="B53" s="12"/>
      <c r="C53" s="13"/>
      <c r="D53" s="18" t="str">
        <f>IF($C53="","",IF($H$1="","",EDATE($C53,$H$1)))</f>
        <v/>
      </c>
      <c r="E53" s="12"/>
    </row>
    <row r="54" spans="1:5" x14ac:dyDescent="0.25">
      <c r="A54" s="12"/>
      <c r="B54" s="12"/>
      <c r="C54" s="13"/>
      <c r="D54" s="18" t="str">
        <f>IF($C54="","",IF($H$1="","",EDATE($C54,$H$1)))</f>
        <v/>
      </c>
      <c r="E54" s="12"/>
    </row>
    <row r="55" spans="1:5" x14ac:dyDescent="0.25">
      <c r="A55" s="12"/>
      <c r="B55" s="12"/>
      <c r="C55" s="13"/>
      <c r="D55" s="18" t="str">
        <f>IF($C55="","",IF($H$1="","",EDATE($C55,$H$1)))</f>
        <v/>
      </c>
      <c r="E55" s="12"/>
    </row>
    <row r="56" spans="1:5" x14ac:dyDescent="0.25">
      <c r="A56" s="12"/>
      <c r="B56" s="12"/>
      <c r="C56" s="13"/>
      <c r="D56" s="18" t="str">
        <f>IF($C56="","",IF($H$1="","",EDATE($C56,$H$1)))</f>
        <v/>
      </c>
      <c r="E56" s="12"/>
    </row>
    <row r="57" spans="1:5" x14ac:dyDescent="0.25">
      <c r="A57" s="12"/>
      <c r="B57" s="12"/>
      <c r="C57" s="13"/>
      <c r="D57" s="18" t="str">
        <f>IF($C57="","",IF($H$1="","",EDATE($C57,$H$1)))</f>
        <v/>
      </c>
      <c r="E57" s="12"/>
    </row>
    <row r="58" spans="1:5" x14ac:dyDescent="0.25">
      <c r="A58" s="12"/>
      <c r="B58" s="12"/>
      <c r="C58" s="13"/>
      <c r="D58" s="18" t="str">
        <f>IF($C58="","",IF($H$1="","",EDATE($C58,$H$1)))</f>
        <v/>
      </c>
      <c r="E58" s="12"/>
    </row>
    <row r="59" spans="1:5" x14ac:dyDescent="0.25">
      <c r="A59" s="12"/>
      <c r="B59" s="12"/>
      <c r="C59" s="13"/>
      <c r="D59" s="18" t="str">
        <f>IF($C59="","",IF($H$1="","",EDATE($C59,$H$1)))</f>
        <v/>
      </c>
      <c r="E59" s="12"/>
    </row>
    <row r="60" spans="1:5" x14ac:dyDescent="0.25">
      <c r="A60" s="12"/>
      <c r="B60" s="12"/>
      <c r="C60" s="13"/>
      <c r="D60" s="18" t="str">
        <f>IF($C60="","",IF($H$1="","",EDATE($C60,$H$1)))</f>
        <v/>
      </c>
      <c r="E60" s="12"/>
    </row>
    <row r="61" spans="1:5" x14ac:dyDescent="0.25">
      <c r="A61" s="12"/>
      <c r="B61" s="12"/>
      <c r="C61" s="13"/>
      <c r="D61" s="18" t="str">
        <f>IF($C61="","",IF($H$1="","",EDATE($C61,$H$1)))</f>
        <v/>
      </c>
      <c r="E61" s="12"/>
    </row>
    <row r="62" spans="1:5" x14ac:dyDescent="0.25">
      <c r="A62" s="12"/>
      <c r="B62" s="12"/>
      <c r="C62" s="13"/>
      <c r="D62" s="18" t="str">
        <f>IF($C62="","",IF($H$1="","",EDATE($C62,$H$1)))</f>
        <v/>
      </c>
      <c r="E62" s="12"/>
    </row>
    <row r="63" spans="1:5" x14ac:dyDescent="0.25">
      <c r="A63" s="12"/>
      <c r="B63" s="12"/>
      <c r="C63" s="13"/>
      <c r="D63" s="18" t="str">
        <f>IF($C63="","",IF($H$1="","",EDATE($C63,$H$1)))</f>
        <v/>
      </c>
      <c r="E63" s="12"/>
    </row>
    <row r="64" spans="1:5" x14ac:dyDescent="0.25">
      <c r="A64" s="12"/>
      <c r="B64" s="12"/>
      <c r="C64" s="13"/>
      <c r="D64" s="18" t="str">
        <f>IF($C64="","",IF($H$1="","",EDATE($C64,$H$1)))</f>
        <v/>
      </c>
      <c r="E64" s="12"/>
    </row>
    <row r="65" spans="1:5" x14ac:dyDescent="0.25">
      <c r="A65" s="12"/>
      <c r="B65" s="12"/>
      <c r="C65" s="13"/>
      <c r="D65" s="18" t="str">
        <f>IF($C65="","",IF($H$1="","",EDATE($C65,$H$1)))</f>
        <v/>
      </c>
      <c r="E65" s="12"/>
    </row>
    <row r="66" spans="1:5" x14ac:dyDescent="0.25">
      <c r="A66" s="12"/>
      <c r="B66" s="12"/>
      <c r="C66" s="13"/>
      <c r="D66" s="18" t="str">
        <f>IF($C66="","",IF($H$1="","",EDATE($C66,$H$1)))</f>
        <v/>
      </c>
      <c r="E66" s="12"/>
    </row>
    <row r="67" spans="1:5" x14ac:dyDescent="0.25">
      <c r="A67" s="12"/>
      <c r="B67" s="12"/>
      <c r="C67" s="13"/>
      <c r="D67" s="18" t="str">
        <f>IF($C67="","",IF($H$1="","",EDATE($C67,$H$1)))</f>
        <v/>
      </c>
      <c r="E67" s="12"/>
    </row>
    <row r="68" spans="1:5" x14ac:dyDescent="0.25">
      <c r="A68" s="12"/>
      <c r="B68" s="12"/>
      <c r="C68" s="13"/>
      <c r="D68" s="18" t="str">
        <f>IF($C68="","",IF($H$1="","",EDATE($C68,$H$1)))</f>
        <v/>
      </c>
      <c r="E68" s="12"/>
    </row>
    <row r="69" spans="1:5" x14ac:dyDescent="0.25">
      <c r="A69" s="12"/>
      <c r="B69" s="12"/>
      <c r="C69" s="13"/>
      <c r="D69" s="18" t="str">
        <f>IF($C69="","",IF($H$1="","",EDATE($C69,$H$1)))</f>
        <v/>
      </c>
      <c r="E69" s="12"/>
    </row>
    <row r="70" spans="1:5" x14ac:dyDescent="0.25">
      <c r="A70" s="12"/>
      <c r="B70" s="12"/>
      <c r="C70" s="13"/>
      <c r="D70" s="18" t="str">
        <f>IF($C70="","",IF($H$1="","",EDATE($C70,$H$1)))</f>
        <v/>
      </c>
      <c r="E70" s="12"/>
    </row>
    <row r="71" spans="1:5" x14ac:dyDescent="0.25">
      <c r="A71" s="12"/>
      <c r="B71" s="12"/>
      <c r="C71" s="13"/>
      <c r="D71" s="18" t="str">
        <f>IF($C71="","",IF($H$1="","",EDATE($C71,$H$1)))</f>
        <v/>
      </c>
      <c r="E71" s="12"/>
    </row>
    <row r="72" spans="1:5" x14ac:dyDescent="0.25">
      <c r="A72" s="12"/>
      <c r="B72" s="12"/>
      <c r="C72" s="13"/>
      <c r="D72" s="18" t="str">
        <f>IF($C72="","",IF($H$1="","",EDATE($C72,$H$1)))</f>
        <v/>
      </c>
      <c r="E72" s="12"/>
    </row>
    <row r="73" spans="1:5" x14ac:dyDescent="0.25">
      <c r="A73" s="12"/>
      <c r="B73" s="12"/>
      <c r="C73" s="13"/>
      <c r="D73" s="18" t="str">
        <f>IF($C73="","",IF($H$1="","",EDATE($C73,$H$1)))</f>
        <v/>
      </c>
      <c r="E73" s="12"/>
    </row>
    <row r="74" spans="1:5" x14ac:dyDescent="0.25">
      <c r="A74" s="12"/>
      <c r="B74" s="12"/>
      <c r="C74" s="13"/>
      <c r="D74" s="18" t="str">
        <f>IF($C74="","",IF($H$1="","",EDATE($C74,$H$1)))</f>
        <v/>
      </c>
      <c r="E74" s="12"/>
    </row>
    <row r="75" spans="1:5" x14ac:dyDescent="0.25">
      <c r="A75" s="12"/>
      <c r="B75" s="12"/>
      <c r="C75" s="13"/>
      <c r="D75" s="18" t="str">
        <f>IF($C75="","",IF($H$1="","",EDATE($C75,$H$1)))</f>
        <v/>
      </c>
      <c r="E75" s="12"/>
    </row>
    <row r="76" spans="1:5" x14ac:dyDescent="0.25">
      <c r="A76" s="12"/>
      <c r="B76" s="12"/>
      <c r="C76" s="13"/>
      <c r="D76" s="18" t="str">
        <f>IF($C76="","",IF($H$1="","",EDATE($C76,$H$1)))</f>
        <v/>
      </c>
      <c r="E76" s="12"/>
    </row>
    <row r="77" spans="1:5" x14ac:dyDescent="0.25">
      <c r="A77" s="12"/>
      <c r="B77" s="12"/>
      <c r="C77" s="13"/>
      <c r="D77" s="18" t="str">
        <f>IF($C77="","",IF($H$1="","",EDATE($C77,$H$1)))</f>
        <v/>
      </c>
      <c r="E77" s="12"/>
    </row>
    <row r="78" spans="1:5" x14ac:dyDescent="0.25">
      <c r="A78" s="12"/>
      <c r="B78" s="12"/>
      <c r="C78" s="13"/>
      <c r="D78" s="18" t="str">
        <f>IF($C78="","",IF($H$1="","",EDATE($C78,$H$1)))</f>
        <v/>
      </c>
      <c r="E78" s="12"/>
    </row>
    <row r="79" spans="1:5" x14ac:dyDescent="0.25">
      <c r="A79" s="12"/>
      <c r="B79" s="12"/>
      <c r="C79" s="13"/>
      <c r="D79" s="18" t="str">
        <f>IF($C79="","",IF($H$1="","",EDATE($C79,$H$1)))</f>
        <v/>
      </c>
      <c r="E79" s="12"/>
    </row>
    <row r="80" spans="1:5" x14ac:dyDescent="0.25">
      <c r="A80" s="12"/>
      <c r="B80" s="12"/>
      <c r="C80" s="13"/>
      <c r="D80" s="18" t="str">
        <f>IF($C80="","",IF($H$1="","",EDATE($C80,$H$1)))</f>
        <v/>
      </c>
      <c r="E80" s="12"/>
    </row>
    <row r="81" spans="1:5" x14ac:dyDescent="0.25">
      <c r="A81" s="12"/>
      <c r="B81" s="12"/>
      <c r="C81" s="13"/>
      <c r="D81" s="18" t="str">
        <f>IF($C81="","",IF($H$1="","",EDATE($C81,$H$1)))</f>
        <v/>
      </c>
      <c r="E81" s="12"/>
    </row>
    <row r="82" spans="1:5" x14ac:dyDescent="0.25">
      <c r="A82" s="12"/>
      <c r="B82" s="12"/>
      <c r="C82" s="13"/>
      <c r="D82" s="18" t="str">
        <f>IF($C82="","",IF($H$1="","",EDATE($C82,$H$1)))</f>
        <v/>
      </c>
      <c r="E82" s="12"/>
    </row>
    <row r="83" spans="1:5" x14ac:dyDescent="0.25">
      <c r="A83" s="12"/>
      <c r="B83" s="12"/>
      <c r="C83" s="13"/>
      <c r="D83" s="18" t="str">
        <f>IF($C83="","",IF($H$1="","",EDATE($C83,$H$1)))</f>
        <v/>
      </c>
      <c r="E83" s="12"/>
    </row>
    <row r="84" spans="1:5" x14ac:dyDescent="0.25">
      <c r="A84" s="12"/>
      <c r="B84" s="12"/>
      <c r="C84" s="13"/>
      <c r="D84" s="18" t="str">
        <f>IF($C84="","",IF($H$1="","",EDATE($C84,$H$1)))</f>
        <v/>
      </c>
      <c r="E84" s="12"/>
    </row>
    <row r="85" spans="1:5" x14ac:dyDescent="0.25">
      <c r="A85" s="12"/>
      <c r="B85" s="12"/>
      <c r="C85" s="13"/>
      <c r="D85" s="18" t="str">
        <f>IF($C85="","",IF($H$1="","",EDATE($C85,$H$1)))</f>
        <v/>
      </c>
      <c r="E85" s="12"/>
    </row>
    <row r="86" spans="1:5" x14ac:dyDescent="0.25">
      <c r="A86" s="12"/>
      <c r="B86" s="12"/>
      <c r="C86" s="13"/>
      <c r="D86" s="18" t="str">
        <f>IF($C86="","",IF($H$1="","",EDATE($C86,$H$1)))</f>
        <v/>
      </c>
      <c r="E86" s="12"/>
    </row>
    <row r="87" spans="1:5" x14ac:dyDescent="0.25">
      <c r="A87" s="12"/>
      <c r="B87" s="12"/>
      <c r="C87" s="13"/>
      <c r="D87" s="18" t="str">
        <f>IF($C87="","",IF($H$1="","",EDATE($C87,$H$1)))</f>
        <v/>
      </c>
      <c r="E87" s="12"/>
    </row>
    <row r="88" spans="1:5" x14ac:dyDescent="0.25">
      <c r="A88" s="12"/>
      <c r="B88" s="12"/>
      <c r="C88" s="13"/>
      <c r="D88" s="18" t="str">
        <f>IF($C88="","",IF($H$1="","",EDATE($C88,$H$1)))</f>
        <v/>
      </c>
      <c r="E88" s="12"/>
    </row>
    <row r="89" spans="1:5" x14ac:dyDescent="0.25">
      <c r="A89" s="12"/>
      <c r="B89" s="12"/>
      <c r="C89" s="13"/>
      <c r="D89" s="18" t="str">
        <f>IF($C89="","",IF($H$1="","",EDATE($C89,$H$1)))</f>
        <v/>
      </c>
      <c r="E89" s="12"/>
    </row>
    <row r="90" spans="1:5" x14ac:dyDescent="0.25">
      <c r="A90" s="12"/>
      <c r="B90" s="12"/>
      <c r="C90" s="13"/>
      <c r="D90" s="18" t="str">
        <f>IF($C90="","",IF($H$1="","",EDATE($C90,$H$1)))</f>
        <v/>
      </c>
      <c r="E90" s="12"/>
    </row>
    <row r="91" spans="1:5" x14ac:dyDescent="0.25">
      <c r="A91" s="12"/>
      <c r="B91" s="12"/>
      <c r="C91" s="13"/>
      <c r="D91" s="18" t="str">
        <f>IF($C91="","",IF($H$1="","",EDATE($C91,$H$1)))</f>
        <v/>
      </c>
      <c r="E91" s="12"/>
    </row>
    <row r="92" spans="1:5" x14ac:dyDescent="0.25">
      <c r="A92" s="12"/>
      <c r="B92" s="12"/>
      <c r="C92" s="13"/>
      <c r="D92" s="18" t="str">
        <f>IF($C92="","",IF($H$1="","",EDATE($C92,$H$1)))</f>
        <v/>
      </c>
      <c r="E92" s="12"/>
    </row>
    <row r="93" spans="1:5" x14ac:dyDescent="0.25">
      <c r="A93" s="12"/>
      <c r="B93" s="12"/>
      <c r="C93" s="13"/>
      <c r="D93" s="18" t="str">
        <f>IF($C93="","",IF($H$1="","",EDATE($C93,$H$1)))</f>
        <v/>
      </c>
      <c r="E93" s="12"/>
    </row>
    <row r="94" spans="1:5" x14ac:dyDescent="0.25">
      <c r="A94" s="12"/>
      <c r="B94" s="12"/>
      <c r="C94" s="13"/>
      <c r="D94" s="18" t="str">
        <f>IF($C94="","",IF($H$1="","",EDATE($C94,$H$1)))</f>
        <v/>
      </c>
      <c r="E94" s="12"/>
    </row>
    <row r="95" spans="1:5" x14ac:dyDescent="0.25">
      <c r="A95" s="12"/>
      <c r="B95" s="12"/>
      <c r="C95" s="13"/>
      <c r="D95" s="18" t="str">
        <f>IF($C95="","",IF($H$1="","",EDATE($C95,$H$1)))</f>
        <v/>
      </c>
      <c r="E95" s="12"/>
    </row>
    <row r="96" spans="1:5" x14ac:dyDescent="0.25">
      <c r="A96" s="12"/>
      <c r="B96" s="12"/>
      <c r="C96" s="13"/>
      <c r="D96" s="18" t="str">
        <f>IF($C96="","",IF($H$1="","",EDATE($C96,$H$1)))</f>
        <v/>
      </c>
      <c r="E96" s="12"/>
    </row>
    <row r="97" spans="1:5" x14ac:dyDescent="0.25">
      <c r="A97" s="12"/>
      <c r="B97" s="12"/>
      <c r="C97" s="13"/>
      <c r="D97" s="18" t="str">
        <f>IF($C97="","",IF($H$1="","",EDATE($C97,$H$1)))</f>
        <v/>
      </c>
      <c r="E97" s="12"/>
    </row>
    <row r="98" spans="1:5" x14ac:dyDescent="0.25">
      <c r="A98" s="12"/>
      <c r="B98" s="12"/>
      <c r="C98" s="13"/>
      <c r="D98" s="18" t="str">
        <f>IF($C98="","",IF($H$1="","",EDATE($C98,$H$1)))</f>
        <v/>
      </c>
      <c r="E98" s="12"/>
    </row>
    <row r="99" spans="1:5" x14ac:dyDescent="0.25">
      <c r="A99" s="12"/>
      <c r="B99" s="12"/>
      <c r="C99" s="13"/>
      <c r="D99" s="18" t="str">
        <f>IF($C99="","",IF($H$1="","",EDATE($C99,$H$1)))</f>
        <v/>
      </c>
      <c r="E99" s="12"/>
    </row>
    <row r="100" spans="1:5" x14ac:dyDescent="0.25">
      <c r="A100" s="12"/>
      <c r="B100" s="12"/>
      <c r="C100" s="13"/>
      <c r="D100" s="18" t="str">
        <f>IF($C100="","",IF($H$1="","",EDATE($C100,$H$1)))</f>
        <v/>
      </c>
      <c r="E100" s="12"/>
    </row>
    <row r="101" spans="1:5" x14ac:dyDescent="0.25">
      <c r="A101" s="12"/>
      <c r="B101" s="12"/>
      <c r="C101" s="13"/>
      <c r="D101" s="18" t="str">
        <f>IF($C101="","",IF($H$1="","",EDATE($C101,$H$1)))</f>
        <v/>
      </c>
      <c r="E101" s="12"/>
    </row>
    <row r="102" spans="1:5" x14ac:dyDescent="0.25">
      <c r="A102" s="12"/>
      <c r="B102" s="12"/>
      <c r="C102" s="13"/>
      <c r="D102" s="18" t="str">
        <f>IF($C102="","",IF($H$1="","",EDATE($C102,$H$1)))</f>
        <v/>
      </c>
      <c r="E102" s="12"/>
    </row>
    <row r="103" spans="1:5" x14ac:dyDescent="0.25">
      <c r="A103" s="12"/>
      <c r="B103" s="12"/>
      <c r="C103" s="13"/>
      <c r="D103" s="18" t="str">
        <f>IF($C103="","",IF($H$1="","",EDATE($C103,$H$1)))</f>
        <v/>
      </c>
      <c r="E103" s="12"/>
    </row>
    <row r="104" spans="1:5" x14ac:dyDescent="0.25">
      <c r="A104" s="12"/>
      <c r="B104" s="12"/>
      <c r="C104" s="13"/>
      <c r="D104" s="18" t="str">
        <f>IF($C104="","",IF($H$1="","",EDATE($C104,$H$1)))</f>
        <v/>
      </c>
      <c r="E104" s="12"/>
    </row>
    <row r="105" spans="1:5" x14ac:dyDescent="0.25">
      <c r="A105" s="12"/>
      <c r="B105" s="12"/>
      <c r="C105" s="13"/>
      <c r="D105" s="18" t="str">
        <f>IF($C105="","",IF($H$1="","",EDATE($C105,$H$1)))</f>
        <v/>
      </c>
      <c r="E105" s="12"/>
    </row>
    <row r="106" spans="1:5" x14ac:dyDescent="0.25">
      <c r="A106" s="12"/>
      <c r="B106" s="12"/>
      <c r="C106" s="13"/>
      <c r="D106" s="18" t="str">
        <f>IF($C106="","",IF($H$1="","",EDATE($C106,$H$1)))</f>
        <v/>
      </c>
      <c r="E106" s="12"/>
    </row>
    <row r="107" spans="1:5" x14ac:dyDescent="0.25">
      <c r="A107" s="12"/>
      <c r="B107" s="12"/>
      <c r="C107" s="13"/>
      <c r="D107" s="18" t="str">
        <f>IF($C107="","",IF($H$1="","",EDATE($C107,$H$1)))</f>
        <v/>
      </c>
      <c r="E107" s="12"/>
    </row>
    <row r="108" spans="1:5" x14ac:dyDescent="0.25">
      <c r="A108" s="12"/>
      <c r="B108" s="12"/>
      <c r="C108" s="13"/>
      <c r="D108" s="18" t="str">
        <f>IF($C108="","",IF($H$1="","",EDATE($C108,$H$1)))</f>
        <v/>
      </c>
      <c r="E108" s="12"/>
    </row>
    <row r="109" spans="1:5" x14ac:dyDescent="0.25">
      <c r="A109" s="12"/>
      <c r="B109" s="12"/>
      <c r="C109" s="13"/>
      <c r="D109" s="18" t="str">
        <f>IF($C109="","",IF($H$1="","",EDATE($C109,$H$1)))</f>
        <v/>
      </c>
      <c r="E109" s="12"/>
    </row>
    <row r="110" spans="1:5" x14ac:dyDescent="0.25">
      <c r="A110" s="12"/>
      <c r="B110" s="12"/>
      <c r="C110" s="13"/>
      <c r="D110" s="18" t="str">
        <f>IF($C110="","",IF($H$1="","",EDATE($C110,$H$1)))</f>
        <v/>
      </c>
      <c r="E110" s="12"/>
    </row>
    <row r="111" spans="1:5" x14ac:dyDescent="0.25">
      <c r="A111" s="12"/>
      <c r="B111" s="12"/>
      <c r="C111" s="13"/>
      <c r="D111" s="18" t="str">
        <f>IF($C111="","",IF($H$1="","",EDATE($C111,$H$1)))</f>
        <v/>
      </c>
      <c r="E111" s="12"/>
    </row>
    <row r="112" spans="1:5" x14ac:dyDescent="0.25">
      <c r="A112" s="12"/>
      <c r="B112" s="12"/>
      <c r="C112" s="13"/>
      <c r="D112" s="18" t="str">
        <f>IF($C112="","",IF($H$1="","",EDATE($C112,$H$1)))</f>
        <v/>
      </c>
      <c r="E112" s="12"/>
    </row>
    <row r="113" spans="1:5" x14ac:dyDescent="0.25">
      <c r="A113" s="12"/>
      <c r="B113" s="12"/>
      <c r="C113" s="13"/>
      <c r="D113" s="18" t="str">
        <f>IF($C113="","",IF($H$1="","",EDATE($C113,$H$1)))</f>
        <v/>
      </c>
      <c r="E113" s="12"/>
    </row>
    <row r="114" spans="1:5" x14ac:dyDescent="0.25">
      <c r="A114" s="12"/>
      <c r="B114" s="12"/>
      <c r="C114" s="13"/>
      <c r="D114" s="18" t="str">
        <f>IF($C114="","",IF($H$1="","",EDATE($C114,$H$1)))</f>
        <v/>
      </c>
      <c r="E114" s="12"/>
    </row>
    <row r="115" spans="1:5" x14ac:dyDescent="0.25">
      <c r="A115" s="12"/>
      <c r="B115" s="12"/>
      <c r="C115" s="13"/>
      <c r="D115" s="18" t="str">
        <f>IF($C115="","",IF($H$1="","",EDATE($C115,$H$1)))</f>
        <v/>
      </c>
      <c r="E115" s="12"/>
    </row>
    <row r="116" spans="1:5" x14ac:dyDescent="0.25">
      <c r="A116" s="12"/>
      <c r="B116" s="12"/>
      <c r="C116" s="13"/>
      <c r="D116" s="18" t="str">
        <f>IF($C116="","",IF($H$1="","",EDATE($C116,$H$1)))</f>
        <v/>
      </c>
      <c r="E116" s="12"/>
    </row>
    <row r="117" spans="1:5" x14ac:dyDescent="0.25">
      <c r="A117" s="12"/>
      <c r="B117" s="12"/>
      <c r="C117" s="13"/>
      <c r="D117" s="18" t="str">
        <f>IF($C117="","",IF($H$1="","",EDATE($C117,$H$1)))</f>
        <v/>
      </c>
      <c r="E117" s="12"/>
    </row>
    <row r="118" spans="1:5" x14ac:dyDescent="0.25">
      <c r="A118" s="12"/>
      <c r="B118" s="12"/>
      <c r="C118" s="13"/>
      <c r="D118" s="18" t="str">
        <f>IF($C118="","",IF($H$1="","",EDATE($C118,$H$1)))</f>
        <v/>
      </c>
      <c r="E118" s="12"/>
    </row>
    <row r="119" spans="1:5" x14ac:dyDescent="0.25">
      <c r="A119" s="12"/>
      <c r="B119" s="12"/>
      <c r="C119" s="13"/>
      <c r="D119" s="18" t="str">
        <f>IF($C119="","",IF($H$1="","",EDATE($C119,$H$1)))</f>
        <v/>
      </c>
      <c r="E119" s="12"/>
    </row>
    <row r="120" spans="1:5" x14ac:dyDescent="0.25">
      <c r="A120" s="12"/>
      <c r="B120" s="12"/>
      <c r="C120" s="13"/>
      <c r="D120" s="18" t="str">
        <f>IF($C120="","",IF($H$1="","",EDATE($C120,$H$1)))</f>
        <v/>
      </c>
      <c r="E120" s="12"/>
    </row>
    <row r="121" spans="1:5" x14ac:dyDescent="0.25">
      <c r="A121" s="12"/>
      <c r="B121" s="12"/>
      <c r="C121" s="13"/>
      <c r="D121" s="18" t="str">
        <f>IF($C121="","",IF($H$1="","",EDATE($C121,$H$1)))</f>
        <v/>
      </c>
      <c r="E121" s="12"/>
    </row>
    <row r="122" spans="1:5" x14ac:dyDescent="0.25">
      <c r="A122" s="12"/>
      <c r="B122" s="12"/>
      <c r="C122" s="13"/>
      <c r="D122" s="18" t="str">
        <f>IF($C122="","",IF($H$1="","",EDATE($C122,$H$1)))</f>
        <v/>
      </c>
      <c r="E122" s="12"/>
    </row>
    <row r="123" spans="1:5" x14ac:dyDescent="0.25">
      <c r="A123" s="12"/>
      <c r="B123" s="12"/>
      <c r="C123" s="13"/>
      <c r="D123" s="18" t="str">
        <f>IF($C123="","",IF($H$1="","",EDATE($C123,$H$1)))</f>
        <v/>
      </c>
      <c r="E123" s="12"/>
    </row>
    <row r="124" spans="1:5" x14ac:dyDescent="0.25">
      <c r="A124" s="12"/>
      <c r="B124" s="12"/>
      <c r="C124" s="13"/>
      <c r="D124" s="18" t="str">
        <f>IF($C124="","",IF($H$1="","",EDATE($C124,$H$1)))</f>
        <v/>
      </c>
      <c r="E124" s="12"/>
    </row>
    <row r="125" spans="1:5" x14ac:dyDescent="0.25">
      <c r="A125" s="12"/>
      <c r="B125" s="12"/>
      <c r="C125" s="13"/>
      <c r="D125" s="18" t="str">
        <f>IF($C125="","",IF($H$1="","",EDATE($C125,$H$1)))</f>
        <v/>
      </c>
      <c r="E125" s="12"/>
    </row>
    <row r="126" spans="1:5" x14ac:dyDescent="0.25">
      <c r="A126" s="12"/>
      <c r="B126" s="12"/>
      <c r="C126" s="13"/>
      <c r="D126" s="18" t="str">
        <f>IF($C126="","",IF($H$1="","",EDATE($C126,$H$1)))</f>
        <v/>
      </c>
      <c r="E126" s="12"/>
    </row>
    <row r="127" spans="1:5" x14ac:dyDescent="0.25">
      <c r="A127" s="12"/>
      <c r="B127" s="12"/>
      <c r="C127" s="13"/>
      <c r="D127" s="18" t="str">
        <f>IF($C127="","",IF($H$1="","",EDATE($C127,$H$1)))</f>
        <v/>
      </c>
      <c r="E127" s="12"/>
    </row>
    <row r="128" spans="1:5" x14ac:dyDescent="0.25">
      <c r="A128" s="12"/>
      <c r="B128" s="12"/>
      <c r="C128" s="13"/>
      <c r="D128" s="18" t="str">
        <f>IF($C128="","",IF($H$1="","",EDATE($C128,$H$1)))</f>
        <v/>
      </c>
      <c r="E128" s="12"/>
    </row>
    <row r="129" spans="1:5" x14ac:dyDescent="0.25">
      <c r="A129" s="12"/>
      <c r="B129" s="12"/>
      <c r="C129" s="13"/>
      <c r="D129" s="18" t="str">
        <f>IF($C129="","",IF($H$1="","",EDATE($C129,$H$1)))</f>
        <v/>
      </c>
      <c r="E129" s="12"/>
    </row>
    <row r="130" spans="1:5" x14ac:dyDescent="0.25">
      <c r="A130" s="12"/>
      <c r="B130" s="12"/>
      <c r="C130" s="13"/>
      <c r="D130" s="18" t="str">
        <f>IF($C130="","",IF($H$1="","",EDATE($C130,$H$1)))</f>
        <v/>
      </c>
      <c r="E130" s="12"/>
    </row>
    <row r="131" spans="1:5" x14ac:dyDescent="0.25">
      <c r="A131" s="12"/>
      <c r="B131" s="12"/>
      <c r="C131" s="13"/>
      <c r="D131" s="18" t="str">
        <f>IF($C131="","",IF($H$1="","",EDATE($C131,$H$1)))</f>
        <v/>
      </c>
      <c r="E131" s="12"/>
    </row>
    <row r="132" spans="1:5" x14ac:dyDescent="0.25">
      <c r="A132" s="12"/>
      <c r="B132" s="12"/>
      <c r="C132" s="13"/>
      <c r="D132" s="18" t="str">
        <f>IF($C132="","",IF($H$1="","",EDATE($C132,$H$1)))</f>
        <v/>
      </c>
      <c r="E132" s="12"/>
    </row>
    <row r="133" spans="1:5" x14ac:dyDescent="0.25">
      <c r="A133" s="12"/>
      <c r="B133" s="12"/>
      <c r="C133" s="13"/>
      <c r="D133" s="18" t="str">
        <f>IF($C133="","",IF($H$1="","",EDATE($C133,$H$1)))</f>
        <v/>
      </c>
      <c r="E133" s="12"/>
    </row>
    <row r="134" spans="1:5" x14ac:dyDescent="0.25">
      <c r="A134" s="12"/>
      <c r="B134" s="12"/>
      <c r="C134" s="13"/>
      <c r="D134" s="18" t="str">
        <f>IF($C134="","",IF($H$1="","",EDATE($C134,$H$1)))</f>
        <v/>
      </c>
      <c r="E134" s="12"/>
    </row>
    <row r="135" spans="1:5" x14ac:dyDescent="0.25">
      <c r="A135" s="12"/>
      <c r="B135" s="12"/>
      <c r="C135" s="13"/>
      <c r="D135" s="18" t="str">
        <f>IF($C135="","",IF($H$1="","",EDATE($C135,$H$1)))</f>
        <v/>
      </c>
      <c r="E135" s="12"/>
    </row>
    <row r="136" spans="1:5" x14ac:dyDescent="0.25">
      <c r="A136" s="12"/>
      <c r="B136" s="12"/>
      <c r="C136" s="13"/>
      <c r="D136" s="18" t="str">
        <f>IF($C136="","",IF($H$1="","",EDATE($C136,$H$1)))</f>
        <v/>
      </c>
      <c r="E136" s="12"/>
    </row>
    <row r="137" spans="1:5" x14ac:dyDescent="0.25">
      <c r="A137" s="12"/>
      <c r="B137" s="12"/>
      <c r="C137" s="13"/>
      <c r="D137" s="18" t="str">
        <f>IF($C137="","",IF($H$1="","",EDATE($C137,$H$1)))</f>
        <v/>
      </c>
      <c r="E137" s="12"/>
    </row>
    <row r="138" spans="1:5" x14ac:dyDescent="0.25">
      <c r="A138" s="12"/>
      <c r="B138" s="12"/>
      <c r="C138" s="13"/>
      <c r="D138" s="18" t="str">
        <f>IF($C138="","",IF($H$1="","",EDATE($C138,$H$1)))</f>
        <v/>
      </c>
      <c r="E138" s="12"/>
    </row>
    <row r="139" spans="1:5" x14ac:dyDescent="0.25">
      <c r="A139" s="12"/>
      <c r="B139" s="12"/>
      <c r="C139" s="13"/>
      <c r="D139" s="18" t="str">
        <f>IF($C139="","",IF($H$1="","",EDATE($C139,$H$1)))</f>
        <v/>
      </c>
      <c r="E139" s="12"/>
    </row>
    <row r="140" spans="1:5" x14ac:dyDescent="0.25">
      <c r="A140" s="12"/>
      <c r="B140" s="12"/>
      <c r="C140" s="13"/>
      <c r="D140" s="18" t="str">
        <f>IF($C140="","",IF($H$1="","",EDATE($C140,$H$1)))</f>
        <v/>
      </c>
      <c r="E140" s="12"/>
    </row>
    <row r="141" spans="1:5" x14ac:dyDescent="0.25">
      <c r="A141" s="12"/>
      <c r="B141" s="12"/>
      <c r="C141" s="13"/>
      <c r="D141" s="18" t="str">
        <f>IF($C141="","",IF($H$1="","",EDATE($C141,$H$1)))</f>
        <v/>
      </c>
      <c r="E141" s="12"/>
    </row>
    <row r="142" spans="1:5" x14ac:dyDescent="0.25">
      <c r="A142" s="12"/>
      <c r="B142" s="12"/>
      <c r="C142" s="13"/>
      <c r="D142" s="18" t="str">
        <f>IF($C142="","",IF($H$1="","",EDATE($C142,$H$1)))</f>
        <v/>
      </c>
      <c r="E142" s="12"/>
    </row>
    <row r="143" spans="1:5" x14ac:dyDescent="0.25">
      <c r="A143" s="12"/>
      <c r="B143" s="12"/>
      <c r="C143" s="13"/>
      <c r="D143" s="18" t="str">
        <f>IF($C143="","",IF($H$1="","",EDATE($C143,$H$1)))</f>
        <v/>
      </c>
      <c r="E143" s="12"/>
    </row>
    <row r="144" spans="1:5" x14ac:dyDescent="0.25">
      <c r="A144" s="12"/>
      <c r="B144" s="12"/>
      <c r="C144" s="13"/>
      <c r="D144" s="18" t="str">
        <f>IF($C144="","",IF($H$1="","",EDATE($C144,$H$1)))</f>
        <v/>
      </c>
      <c r="E144" s="12"/>
    </row>
    <row r="145" spans="1:5" x14ac:dyDescent="0.25">
      <c r="A145" s="12"/>
      <c r="B145" s="12"/>
      <c r="C145" s="13"/>
      <c r="D145" s="18" t="str">
        <f>IF($C145="","",IF($H$1="","",EDATE($C145,$H$1)))</f>
        <v/>
      </c>
      <c r="E145" s="12"/>
    </row>
    <row r="146" spans="1:5" x14ac:dyDescent="0.25">
      <c r="A146" s="12"/>
      <c r="B146" s="12"/>
      <c r="C146" s="13"/>
      <c r="D146" s="18" t="str">
        <f>IF($C146="","",IF($H$1="","",EDATE($C146,$H$1)))</f>
        <v/>
      </c>
      <c r="E146" s="12"/>
    </row>
    <row r="147" spans="1:5" x14ac:dyDescent="0.25">
      <c r="A147" s="12"/>
      <c r="B147" s="12"/>
      <c r="C147" s="13"/>
      <c r="D147" s="18" t="str">
        <f>IF($C147="","",IF($H$1="","",EDATE($C147,$H$1)))</f>
        <v/>
      </c>
      <c r="E147" s="12"/>
    </row>
    <row r="148" spans="1:5" x14ac:dyDescent="0.25">
      <c r="A148" s="12"/>
      <c r="B148" s="12"/>
      <c r="C148" s="13"/>
      <c r="D148" s="18" t="str">
        <f>IF($C148="","",IF($H$1="","",EDATE($C148,$H$1)))</f>
        <v/>
      </c>
      <c r="E148" s="12"/>
    </row>
    <row r="149" spans="1:5" x14ac:dyDescent="0.25">
      <c r="A149" s="12"/>
      <c r="B149" s="12"/>
      <c r="C149" s="13"/>
      <c r="D149" s="18" t="str">
        <f>IF($C149="","",IF($H$1="","",EDATE($C149,$H$1)))</f>
        <v/>
      </c>
      <c r="E149" s="12"/>
    </row>
    <row r="150" spans="1:5" x14ac:dyDescent="0.25">
      <c r="A150" s="12"/>
      <c r="B150" s="12"/>
      <c r="C150" s="13"/>
      <c r="D150" s="18" t="str">
        <f>IF($C150="","",IF($H$1="","",EDATE($C150,$H$1)))</f>
        <v/>
      </c>
      <c r="E150" s="12"/>
    </row>
    <row r="151" spans="1:5" x14ac:dyDescent="0.25">
      <c r="A151" s="12"/>
      <c r="B151" s="12"/>
      <c r="C151" s="13"/>
      <c r="D151" s="18" t="str">
        <f>IF($C151="","",IF($H$1="","",EDATE($C151,$H$1)))</f>
        <v/>
      </c>
      <c r="E151" s="12"/>
    </row>
    <row r="152" spans="1:5" x14ac:dyDescent="0.25">
      <c r="A152" s="12"/>
      <c r="B152" s="12"/>
      <c r="C152" s="13"/>
      <c r="D152" s="18" t="str">
        <f>IF($C152="","",IF($H$1="","",EDATE($C152,$H$1)))</f>
        <v/>
      </c>
      <c r="E152" s="12"/>
    </row>
    <row r="153" spans="1:5" x14ac:dyDescent="0.25">
      <c r="A153" s="12"/>
      <c r="B153" s="12"/>
      <c r="C153" s="13"/>
      <c r="D153" s="18" t="str">
        <f>IF($C153="","",IF($H$1="","",EDATE($C153,$H$1)))</f>
        <v/>
      </c>
      <c r="E153" s="12"/>
    </row>
    <row r="154" spans="1:5" x14ac:dyDescent="0.25">
      <c r="A154" s="12"/>
      <c r="B154" s="12"/>
      <c r="C154" s="13"/>
      <c r="D154" s="18" t="str">
        <f>IF($C154="","",IF($H$1="","",EDATE($C154,$H$1)))</f>
        <v/>
      </c>
      <c r="E154" s="12"/>
    </row>
    <row r="155" spans="1:5" x14ac:dyDescent="0.25">
      <c r="A155" s="12"/>
      <c r="B155" s="12"/>
      <c r="C155" s="13"/>
      <c r="D155" s="18" t="str">
        <f>IF($C155="","",IF($H$1="","",EDATE($C155,$H$1)))</f>
        <v/>
      </c>
      <c r="E155" s="12"/>
    </row>
    <row r="156" spans="1:5" x14ac:dyDescent="0.25">
      <c r="A156" s="12"/>
      <c r="B156" s="12"/>
      <c r="C156" s="13"/>
      <c r="D156" s="18" t="str">
        <f>IF($C156="","",IF($H$1="","",EDATE($C156,$H$1)))</f>
        <v/>
      </c>
      <c r="E156" s="12"/>
    </row>
    <row r="157" spans="1:5" x14ac:dyDescent="0.25">
      <c r="A157" s="12"/>
      <c r="B157" s="12"/>
      <c r="C157" s="13"/>
      <c r="D157" s="18" t="str">
        <f>IF($C157="","",IF($H$1="","",EDATE($C157,$H$1)))</f>
        <v/>
      </c>
      <c r="E157" s="12"/>
    </row>
    <row r="158" spans="1:5" x14ac:dyDescent="0.25">
      <c r="A158" s="12"/>
      <c r="B158" s="12"/>
      <c r="C158" s="13"/>
      <c r="D158" s="18" t="str">
        <f>IF($C158="","",IF($H$1="","",EDATE($C158,$H$1)))</f>
        <v/>
      </c>
      <c r="E158" s="12"/>
    </row>
    <row r="159" spans="1:5" x14ac:dyDescent="0.25">
      <c r="A159" s="12"/>
      <c r="B159" s="12"/>
      <c r="C159" s="13"/>
      <c r="D159" s="18" t="str">
        <f>IF($C159="","",IF($H$1="","",EDATE($C159,$H$1)))</f>
        <v/>
      </c>
      <c r="E159" s="12"/>
    </row>
    <row r="160" spans="1:5" x14ac:dyDescent="0.25">
      <c r="A160" s="12"/>
      <c r="B160" s="12"/>
      <c r="C160" s="13"/>
      <c r="D160" s="18" t="str">
        <f>IF($C160="","",IF($H$1="","",EDATE($C160,$H$1)))</f>
        <v/>
      </c>
      <c r="E160" s="12"/>
    </row>
    <row r="161" spans="1:5" x14ac:dyDescent="0.25">
      <c r="A161" s="12"/>
      <c r="B161" s="12"/>
      <c r="C161" s="13"/>
      <c r="D161" s="18" t="str">
        <f>IF($C161="","",IF($H$1="","",EDATE($C161,$H$1)))</f>
        <v/>
      </c>
      <c r="E161" s="12"/>
    </row>
    <row r="162" spans="1:5" x14ac:dyDescent="0.25">
      <c r="A162" s="12"/>
      <c r="B162" s="12"/>
      <c r="C162" s="13"/>
      <c r="D162" s="18" t="str">
        <f>IF($C162="","",IF($H$1="","",EDATE($C162,$H$1)))</f>
        <v/>
      </c>
      <c r="E162" s="12"/>
    </row>
    <row r="163" spans="1:5" x14ac:dyDescent="0.25">
      <c r="A163" s="12"/>
      <c r="B163" s="12"/>
      <c r="C163" s="13"/>
      <c r="D163" s="18" t="str">
        <f>IF($C163="","",IF($H$1="","",EDATE($C163,$H$1)))</f>
        <v/>
      </c>
      <c r="E163" s="12"/>
    </row>
    <row r="164" spans="1:5" x14ac:dyDescent="0.25">
      <c r="A164" s="12"/>
      <c r="B164" s="12"/>
      <c r="C164" s="13"/>
      <c r="D164" s="18" t="str">
        <f>IF($C164="","",IF($H$1="","",EDATE($C164,$H$1)))</f>
        <v/>
      </c>
      <c r="E164" s="12"/>
    </row>
    <row r="165" spans="1:5" x14ac:dyDescent="0.25">
      <c r="A165" s="12"/>
      <c r="B165" s="12"/>
      <c r="C165" s="13"/>
      <c r="D165" s="18" t="str">
        <f>IF($C165="","",IF($H$1="","",EDATE($C165,$H$1)))</f>
        <v/>
      </c>
      <c r="E165" s="12"/>
    </row>
    <row r="166" spans="1:5" x14ac:dyDescent="0.25">
      <c r="A166" s="12"/>
      <c r="B166" s="12"/>
      <c r="C166" s="13"/>
      <c r="D166" s="18" t="str">
        <f>IF($C166="","",IF($H$1="","",EDATE($C166,$H$1)))</f>
        <v/>
      </c>
      <c r="E166" s="12"/>
    </row>
    <row r="167" spans="1:5" x14ac:dyDescent="0.25">
      <c r="A167" s="12"/>
      <c r="B167" s="12"/>
      <c r="C167" s="13"/>
      <c r="D167" s="18" t="str">
        <f>IF($C167="","",IF($H$1="","",EDATE($C167,$H$1)))</f>
        <v/>
      </c>
      <c r="E167" s="12"/>
    </row>
    <row r="168" spans="1:5" x14ac:dyDescent="0.25">
      <c r="A168" s="12"/>
      <c r="B168" s="12"/>
      <c r="C168" s="13"/>
      <c r="D168" s="18" t="str">
        <f>IF($C168="","",IF($H$1="","",EDATE($C168,$H$1)))</f>
        <v/>
      </c>
      <c r="E168" s="12"/>
    </row>
    <row r="169" spans="1:5" x14ac:dyDescent="0.25">
      <c r="A169" s="12"/>
      <c r="B169" s="12"/>
      <c r="C169" s="13"/>
      <c r="D169" s="18" t="str">
        <f>IF($C169="","",IF($H$1="","",EDATE($C169,$H$1)))</f>
        <v/>
      </c>
      <c r="E169" s="12"/>
    </row>
    <row r="170" spans="1:5" x14ac:dyDescent="0.25">
      <c r="A170" s="12"/>
      <c r="B170" s="12"/>
      <c r="C170" s="13"/>
      <c r="D170" s="18" t="str">
        <f>IF($C170="","",IF($H$1="","",EDATE($C170,$H$1)))</f>
        <v/>
      </c>
      <c r="E170" s="12"/>
    </row>
    <row r="171" spans="1:5" x14ac:dyDescent="0.25">
      <c r="A171" s="12"/>
      <c r="B171" s="12"/>
      <c r="C171" s="13"/>
      <c r="D171" s="18" t="str">
        <f>IF($C171="","",IF($H$1="","",EDATE($C171,$H$1)))</f>
        <v/>
      </c>
      <c r="E171" s="12"/>
    </row>
    <row r="172" spans="1:5" x14ac:dyDescent="0.25">
      <c r="A172" s="12"/>
      <c r="B172" s="12"/>
      <c r="C172" s="13"/>
      <c r="D172" s="18" t="str">
        <f>IF($C172="","",IF($H$1="","",EDATE($C172,$H$1)))</f>
        <v/>
      </c>
      <c r="E172" s="12"/>
    </row>
    <row r="173" spans="1:5" x14ac:dyDescent="0.25">
      <c r="A173" s="12"/>
      <c r="B173" s="12"/>
      <c r="C173" s="13"/>
      <c r="D173" s="18" t="str">
        <f>IF($C173="","",IF($H$1="","",EDATE($C173,$H$1)))</f>
        <v/>
      </c>
      <c r="E173" s="12"/>
    </row>
    <row r="174" spans="1:5" x14ac:dyDescent="0.25">
      <c r="A174" s="12"/>
      <c r="B174" s="12"/>
      <c r="C174" s="13"/>
      <c r="D174" s="18" t="str">
        <f>IF($C174="","",IF($H$1="","",EDATE($C174,$H$1)))</f>
        <v/>
      </c>
      <c r="E174" s="12"/>
    </row>
    <row r="175" spans="1:5" x14ac:dyDescent="0.25">
      <c r="A175" s="12"/>
      <c r="B175" s="12"/>
      <c r="C175" s="13"/>
      <c r="D175" s="18" t="str">
        <f>IF($C175="","",IF($H$1="","",EDATE($C175,$H$1)))</f>
        <v/>
      </c>
      <c r="E175" s="12"/>
    </row>
    <row r="176" spans="1:5" x14ac:dyDescent="0.25">
      <c r="A176" s="12"/>
      <c r="B176" s="12"/>
      <c r="C176" s="13"/>
      <c r="D176" s="18" t="str">
        <f>IF($C176="","",IF($H$1="","",EDATE($C176,$H$1)))</f>
        <v/>
      </c>
      <c r="E176" s="12"/>
    </row>
    <row r="177" spans="1:5" x14ac:dyDescent="0.25">
      <c r="A177" s="12"/>
      <c r="B177" s="12"/>
      <c r="C177" s="13"/>
      <c r="D177" s="18" t="str">
        <f>IF($C177="","",IF($H$1="","",EDATE($C177,$H$1)))</f>
        <v/>
      </c>
      <c r="E177" s="12"/>
    </row>
    <row r="178" spans="1:5" x14ac:dyDescent="0.25">
      <c r="A178" s="12"/>
      <c r="B178" s="12"/>
      <c r="C178" s="13"/>
      <c r="D178" s="18" t="str">
        <f>IF($C178="","",IF($H$1="","",EDATE($C178,$H$1)))</f>
        <v/>
      </c>
      <c r="E178" s="12"/>
    </row>
    <row r="179" spans="1:5" x14ac:dyDescent="0.25">
      <c r="A179" s="12"/>
      <c r="B179" s="12"/>
      <c r="C179" s="13"/>
      <c r="D179" s="18" t="str">
        <f>IF($C179="","",IF($H$1="","",EDATE($C179,$H$1)))</f>
        <v/>
      </c>
      <c r="E179" s="12"/>
    </row>
    <row r="180" spans="1:5" x14ac:dyDescent="0.25">
      <c r="A180" s="12"/>
      <c r="B180" s="12"/>
      <c r="C180" s="13"/>
      <c r="D180" s="18" t="str">
        <f>IF($C180="","",IF($H$1="","",EDATE($C180,$H$1)))</f>
        <v/>
      </c>
      <c r="E180" s="12"/>
    </row>
    <row r="181" spans="1:5" x14ac:dyDescent="0.25">
      <c r="A181" s="12"/>
      <c r="B181" s="12"/>
      <c r="C181" s="13"/>
      <c r="D181" s="18" t="str">
        <f>IF($C181="","",IF($H$1="","",EDATE($C181,$H$1)))</f>
        <v/>
      </c>
      <c r="E181" s="12"/>
    </row>
    <row r="182" spans="1:5" x14ac:dyDescent="0.25">
      <c r="A182" s="12"/>
      <c r="B182" s="12"/>
      <c r="C182" s="13"/>
      <c r="D182" s="18" t="str">
        <f>IF($C182="","",IF($H$1="","",EDATE($C182,$H$1)))</f>
        <v/>
      </c>
      <c r="E182" s="12"/>
    </row>
    <row r="183" spans="1:5" x14ac:dyDescent="0.25">
      <c r="A183" s="12"/>
      <c r="B183" s="12"/>
      <c r="C183" s="13"/>
      <c r="D183" s="18" t="str">
        <f>IF($C183="","",IF($H$1="","",EDATE($C183,$H$1)))</f>
        <v/>
      </c>
      <c r="E183" s="12"/>
    </row>
    <row r="184" spans="1:5" x14ac:dyDescent="0.25">
      <c r="A184" s="12"/>
      <c r="B184" s="12"/>
      <c r="C184" s="13"/>
      <c r="D184" s="18" t="str">
        <f>IF($C184="","",IF($H$1="","",EDATE($C184,$H$1)))</f>
        <v/>
      </c>
      <c r="E184" s="12"/>
    </row>
    <row r="185" spans="1:5" x14ac:dyDescent="0.25">
      <c r="A185" s="12"/>
      <c r="B185" s="12"/>
      <c r="C185" s="13"/>
      <c r="D185" s="18" t="str">
        <f>IF($C185="","",IF($H$1="","",EDATE($C185,$H$1)))</f>
        <v/>
      </c>
      <c r="E185" s="12"/>
    </row>
    <row r="186" spans="1:5" x14ac:dyDescent="0.25">
      <c r="A186" s="12"/>
      <c r="B186" s="12"/>
      <c r="C186" s="13"/>
      <c r="D186" s="18" t="str">
        <f>IF($C186="","",IF($H$1="","",EDATE($C186,$H$1)))</f>
        <v/>
      </c>
      <c r="E186" s="12"/>
    </row>
    <row r="187" spans="1:5" x14ac:dyDescent="0.25">
      <c r="A187" s="12"/>
      <c r="B187" s="12"/>
      <c r="C187" s="13"/>
      <c r="D187" s="18" t="str">
        <f>IF($C187="","",IF($H$1="","",EDATE($C187,$H$1)))</f>
        <v/>
      </c>
      <c r="E187" s="12"/>
    </row>
    <row r="188" spans="1:5" x14ac:dyDescent="0.25">
      <c r="A188" s="12"/>
      <c r="B188" s="12"/>
      <c r="C188" s="13"/>
      <c r="D188" s="18" t="str">
        <f>IF($C188="","",IF($H$1="","",EDATE($C188,$H$1)))</f>
        <v/>
      </c>
      <c r="E188" s="12"/>
    </row>
    <row r="189" spans="1:5" x14ac:dyDescent="0.25">
      <c r="A189" s="12"/>
      <c r="B189" s="12"/>
      <c r="C189" s="13"/>
      <c r="D189" s="18" t="str">
        <f>IF($C189="","",IF($H$1="","",EDATE($C189,$H$1)))</f>
        <v/>
      </c>
      <c r="E189" s="12"/>
    </row>
    <row r="190" spans="1:5" x14ac:dyDescent="0.25">
      <c r="A190" s="12"/>
      <c r="B190" s="12"/>
      <c r="C190" s="13"/>
      <c r="D190" s="18" t="str">
        <f>IF($C190="","",IF($H$1="","",EDATE($C190,$H$1)))</f>
        <v/>
      </c>
      <c r="E190" s="12"/>
    </row>
    <row r="191" spans="1:5" x14ac:dyDescent="0.25">
      <c r="A191" s="12"/>
      <c r="B191" s="12"/>
      <c r="C191" s="13"/>
      <c r="D191" s="18" t="str">
        <f>IF($C191="","",IF($H$1="","",EDATE($C191,$H$1)))</f>
        <v/>
      </c>
      <c r="E191" s="12"/>
    </row>
    <row r="192" spans="1:5" x14ac:dyDescent="0.25">
      <c r="A192" s="12"/>
      <c r="B192" s="12"/>
      <c r="C192" s="13"/>
      <c r="D192" s="18" t="str">
        <f>IF($C192="","",IF($H$1="","",EDATE($C192,$H$1)))</f>
        <v/>
      </c>
      <c r="E192" s="12"/>
    </row>
    <row r="193" spans="1:5" x14ac:dyDescent="0.25">
      <c r="A193" s="12"/>
      <c r="B193" s="12"/>
      <c r="C193" s="13"/>
      <c r="D193" s="18" t="str">
        <f>IF($C193="","",IF($H$1="","",EDATE($C193,$H$1)))</f>
        <v/>
      </c>
      <c r="E193" s="12"/>
    </row>
    <row r="194" spans="1:5" x14ac:dyDescent="0.25">
      <c r="A194" s="12"/>
      <c r="B194" s="12"/>
      <c r="C194" s="13"/>
      <c r="D194" s="18" t="str">
        <f>IF($C194="","",IF($H$1="","",EDATE($C194,$H$1)))</f>
        <v/>
      </c>
      <c r="E194" s="12"/>
    </row>
    <row r="195" spans="1:5" x14ac:dyDescent="0.25">
      <c r="A195" s="12"/>
      <c r="B195" s="12"/>
      <c r="C195" s="13"/>
      <c r="D195" s="18" t="str">
        <f>IF($C195="","",IF($H$1="","",EDATE($C195,$H$1)))</f>
        <v/>
      </c>
      <c r="E195" s="12"/>
    </row>
    <row r="196" spans="1:5" x14ac:dyDescent="0.25">
      <c r="A196" s="12"/>
      <c r="B196" s="12"/>
      <c r="C196" s="13"/>
      <c r="D196" s="18" t="str">
        <f>IF($C196="","",IF($H$1="","",EDATE($C196,$H$1)))</f>
        <v/>
      </c>
      <c r="E196" s="12"/>
    </row>
    <row r="197" spans="1:5" x14ac:dyDescent="0.25">
      <c r="A197" s="12"/>
      <c r="B197" s="12"/>
      <c r="C197" s="13"/>
      <c r="D197" s="18" t="str">
        <f>IF($C197="","",IF($H$1="","",EDATE($C197,$H$1)))</f>
        <v/>
      </c>
      <c r="E197" s="12"/>
    </row>
    <row r="198" spans="1:5" x14ac:dyDescent="0.25">
      <c r="A198" s="12"/>
      <c r="B198" s="12"/>
      <c r="C198" s="13"/>
      <c r="D198" s="18" t="str">
        <f>IF($C198="","",IF($H$1="","",EDATE($C198,$H$1)))</f>
        <v/>
      </c>
      <c r="E198" s="12"/>
    </row>
    <row r="199" spans="1:5" x14ac:dyDescent="0.25">
      <c r="A199" s="12"/>
      <c r="B199" s="12"/>
      <c r="C199" s="13"/>
      <c r="D199" s="18" t="str">
        <f>IF($C199="","",IF($H$1="","",EDATE($C199,$H$1)))</f>
        <v/>
      </c>
      <c r="E199" s="12"/>
    </row>
    <row r="200" spans="1:5" x14ac:dyDescent="0.25">
      <c r="A200" s="12"/>
      <c r="B200" s="12"/>
      <c r="C200" s="13"/>
      <c r="D200" s="18" t="str">
        <f>IF($C200="","",IF($H$1="","",EDATE($C200,$H$1)))</f>
        <v/>
      </c>
      <c r="E200" s="12"/>
    </row>
    <row r="201" spans="1:5" x14ac:dyDescent="0.25">
      <c r="A201" s="12"/>
      <c r="B201" s="12"/>
      <c r="C201" s="13"/>
      <c r="D201" s="18" t="str">
        <f>IF($C201="","",IF($H$1="","",EDATE($C201,$H$1)))</f>
        <v/>
      </c>
      <c r="E201" s="12"/>
    </row>
    <row r="202" spans="1:5" x14ac:dyDescent="0.25">
      <c r="A202" s="12"/>
      <c r="B202" s="12"/>
      <c r="C202" s="13"/>
      <c r="D202" s="18" t="str">
        <f>IF($C202="","",IF($H$1="","",EDATE($C202,$H$1)))</f>
        <v/>
      </c>
      <c r="E202" s="12"/>
    </row>
    <row r="203" spans="1:5" x14ac:dyDescent="0.25">
      <c r="A203" s="12"/>
      <c r="B203" s="12"/>
      <c r="C203" s="13"/>
      <c r="D203" s="18" t="str">
        <f>IF($C203="","",IF($H$1="","",EDATE($C203,$H$1)))</f>
        <v/>
      </c>
      <c r="E203" s="12"/>
    </row>
    <row r="204" spans="1:5" x14ac:dyDescent="0.25">
      <c r="A204" s="12"/>
      <c r="B204" s="12"/>
      <c r="C204" s="13"/>
      <c r="D204" s="18" t="str">
        <f>IF($C204="","",IF($H$1="","",EDATE($C204,$H$1)))</f>
        <v/>
      </c>
      <c r="E204" s="12"/>
    </row>
    <row r="205" spans="1:5" x14ac:dyDescent="0.25">
      <c r="A205" s="12"/>
      <c r="B205" s="12"/>
      <c r="C205" s="13"/>
      <c r="D205" s="18" t="str">
        <f>IF($C205="","",IF($H$1="","",EDATE($C205,$H$1)))</f>
        <v/>
      </c>
      <c r="E205" s="12"/>
    </row>
    <row r="206" spans="1:5" x14ac:dyDescent="0.25">
      <c r="A206" s="12"/>
      <c r="B206" s="12"/>
      <c r="C206" s="13"/>
      <c r="D206" s="18" t="str">
        <f>IF($C206="","",IF($H$1="","",EDATE($C206,$H$1)))</f>
        <v/>
      </c>
      <c r="E206" s="12"/>
    </row>
    <row r="207" spans="1:5" x14ac:dyDescent="0.25">
      <c r="A207" s="12"/>
      <c r="B207" s="12"/>
      <c r="C207" s="13"/>
      <c r="D207" s="18" t="str">
        <f>IF($C207="","",IF($H$1="","",EDATE($C207,$H$1)))</f>
        <v/>
      </c>
      <c r="E207" s="12"/>
    </row>
    <row r="208" spans="1:5" x14ac:dyDescent="0.25">
      <c r="A208" s="12"/>
      <c r="B208" s="12"/>
      <c r="C208" s="13"/>
      <c r="D208" s="18" t="str">
        <f>IF($C208="","",IF($H$1="","",EDATE($C208,$H$1)))</f>
        <v/>
      </c>
      <c r="E208" s="12"/>
    </row>
    <row r="209" spans="1:5" x14ac:dyDescent="0.25">
      <c r="A209" s="12"/>
      <c r="B209" s="12"/>
      <c r="C209" s="13"/>
      <c r="D209" s="18" t="str">
        <f>IF($C209="","",IF($H$1="","",EDATE($C209,$H$1)))</f>
        <v/>
      </c>
      <c r="E209" s="12"/>
    </row>
    <row r="210" spans="1:5" x14ac:dyDescent="0.25">
      <c r="A210" s="12"/>
      <c r="B210" s="12"/>
      <c r="C210" s="13"/>
      <c r="D210" s="18" t="str">
        <f>IF($C210="","",IF($H$1="","",EDATE($C210,$H$1)))</f>
        <v/>
      </c>
      <c r="E210" s="12"/>
    </row>
    <row r="211" spans="1:5" x14ac:dyDescent="0.25">
      <c r="A211" s="12"/>
      <c r="B211" s="12"/>
      <c r="C211" s="13"/>
      <c r="D211" s="18" t="str">
        <f>IF($C211="","",IF($H$1="","",EDATE($C211,$H$1)))</f>
        <v/>
      </c>
      <c r="E211" s="12"/>
    </row>
    <row r="212" spans="1:5" x14ac:dyDescent="0.25">
      <c r="A212" s="12"/>
      <c r="B212" s="12"/>
      <c r="C212" s="13"/>
      <c r="D212" s="18" t="str">
        <f>IF($C212="","",IF($H$1="","",EDATE($C212,$H$1)))</f>
        <v/>
      </c>
      <c r="E212" s="12"/>
    </row>
    <row r="213" spans="1:5" x14ac:dyDescent="0.25">
      <c r="A213" s="12"/>
      <c r="B213" s="12"/>
      <c r="C213" s="13"/>
      <c r="D213" s="18" t="str">
        <f>IF($C213="","",IF($H$1="","",EDATE($C213,$H$1)))</f>
        <v/>
      </c>
      <c r="E213" s="12"/>
    </row>
    <row r="214" spans="1:5" x14ac:dyDescent="0.25">
      <c r="A214" s="12"/>
      <c r="B214" s="12"/>
      <c r="C214" s="13"/>
      <c r="D214" s="18" t="str">
        <f>IF($C214="","",IF($H$1="","",EDATE($C214,$H$1)))</f>
        <v/>
      </c>
      <c r="E214" s="12"/>
    </row>
    <row r="215" spans="1:5" x14ac:dyDescent="0.25">
      <c r="A215" s="12"/>
      <c r="B215" s="12"/>
      <c r="C215" s="13"/>
      <c r="D215" s="18" t="str">
        <f>IF($C215="","",IF($H$1="","",EDATE($C215,$H$1)))</f>
        <v/>
      </c>
      <c r="E215" s="12"/>
    </row>
    <row r="216" spans="1:5" x14ac:dyDescent="0.25">
      <c r="A216" s="12"/>
      <c r="B216" s="12"/>
      <c r="C216" s="13"/>
      <c r="D216" s="18" t="str">
        <f>IF($C216="","",IF($H$1="","",EDATE($C216,$H$1)))</f>
        <v/>
      </c>
      <c r="E216" s="12"/>
    </row>
    <row r="217" spans="1:5" x14ac:dyDescent="0.25">
      <c r="A217" s="12"/>
      <c r="B217" s="12"/>
      <c r="C217" s="13"/>
      <c r="D217" s="18" t="str">
        <f>IF($C217="","",IF($H$1="","",EDATE($C217,$H$1)))</f>
        <v/>
      </c>
      <c r="E217" s="12"/>
    </row>
    <row r="218" spans="1:5" x14ac:dyDescent="0.25">
      <c r="A218" s="12"/>
      <c r="B218" s="12"/>
      <c r="C218" s="13"/>
      <c r="D218" s="18" t="str">
        <f>IF($C218="","",IF($H$1="","",EDATE($C218,$H$1)))</f>
        <v/>
      </c>
      <c r="E218" s="12"/>
    </row>
    <row r="219" spans="1:5" x14ac:dyDescent="0.25">
      <c r="A219" s="12"/>
      <c r="B219" s="12"/>
      <c r="C219" s="13"/>
      <c r="D219" s="18" t="str">
        <f>IF($C219="","",IF($H$1="","",EDATE($C219,$H$1)))</f>
        <v/>
      </c>
      <c r="E219" s="12"/>
    </row>
    <row r="220" spans="1:5" x14ac:dyDescent="0.25">
      <c r="A220" s="12"/>
      <c r="B220" s="12"/>
      <c r="C220" s="13"/>
      <c r="D220" s="18" t="str">
        <f>IF($C220="","",IF($H$1="","",EDATE($C220,$H$1)))</f>
        <v/>
      </c>
      <c r="E220" s="12"/>
    </row>
    <row r="221" spans="1:5" x14ac:dyDescent="0.25">
      <c r="A221" s="12"/>
      <c r="B221" s="12"/>
      <c r="C221" s="13"/>
      <c r="D221" s="18" t="str">
        <f>IF($C221="","",IF($H$1="","",EDATE($C221,$H$1)))</f>
        <v/>
      </c>
      <c r="E221" s="12"/>
    </row>
    <row r="222" spans="1:5" x14ac:dyDescent="0.25">
      <c r="A222" s="12"/>
      <c r="B222" s="12"/>
      <c r="C222" s="13"/>
      <c r="D222" s="18" t="str">
        <f>IF($C222="","",IF($H$1="","",EDATE($C222,$H$1)))</f>
        <v/>
      </c>
      <c r="E222" s="12"/>
    </row>
    <row r="223" spans="1:5" x14ac:dyDescent="0.25">
      <c r="A223" s="12"/>
      <c r="B223" s="12"/>
      <c r="C223" s="13"/>
      <c r="D223" s="18" t="str">
        <f>IF($C223="","",IF($H$1="","",EDATE($C223,$H$1)))</f>
        <v/>
      </c>
      <c r="E223" s="12"/>
    </row>
    <row r="224" spans="1:5" x14ac:dyDescent="0.25">
      <c r="A224" s="12"/>
      <c r="B224" s="12"/>
      <c r="C224" s="13"/>
      <c r="D224" s="18" t="str">
        <f>IF($C224="","",IF($H$1="","",EDATE($C224,$H$1)))</f>
        <v/>
      </c>
      <c r="E224" s="12"/>
    </row>
    <row r="225" spans="1:5" x14ac:dyDescent="0.25">
      <c r="A225" s="12"/>
      <c r="B225" s="12"/>
      <c r="C225" s="13"/>
      <c r="D225" s="18" t="str">
        <f>IF($C225="","",IF($H$1="","",EDATE($C225,$H$1)))</f>
        <v/>
      </c>
      <c r="E225" s="12"/>
    </row>
    <row r="226" spans="1:5" x14ac:dyDescent="0.25">
      <c r="A226" s="12"/>
      <c r="B226" s="12"/>
      <c r="C226" s="13"/>
      <c r="D226" s="18" t="str">
        <f>IF($C226="","",IF($H$1="","",EDATE($C226,$H$1)))</f>
        <v/>
      </c>
      <c r="E226" s="12"/>
    </row>
    <row r="227" spans="1:5" x14ac:dyDescent="0.25">
      <c r="A227" s="12"/>
      <c r="B227" s="12"/>
      <c r="C227" s="13"/>
      <c r="D227" s="18" t="str">
        <f>IF($C227="","",IF($H$1="","",EDATE($C227,$H$1)))</f>
        <v/>
      </c>
      <c r="E227" s="12"/>
    </row>
    <row r="228" spans="1:5" x14ac:dyDescent="0.25">
      <c r="A228" s="12"/>
      <c r="B228" s="12"/>
      <c r="C228" s="13"/>
      <c r="D228" s="18" t="str">
        <f>IF($C228="","",IF($H$1="","",EDATE($C228,$H$1)))</f>
        <v/>
      </c>
      <c r="E228" s="12"/>
    </row>
    <row r="229" spans="1:5" x14ac:dyDescent="0.25">
      <c r="A229" s="12"/>
      <c r="B229" s="12"/>
      <c r="C229" s="13"/>
      <c r="D229" s="18" t="str">
        <f>IF($C229="","",IF($H$1="","",EDATE($C229,$H$1)))</f>
        <v/>
      </c>
      <c r="E229" s="12"/>
    </row>
    <row r="230" spans="1:5" x14ac:dyDescent="0.25">
      <c r="A230" s="12"/>
      <c r="B230" s="12"/>
      <c r="C230" s="13"/>
      <c r="D230" s="18" t="str">
        <f>IF($C230="","",IF($H$1="","",EDATE($C230,$H$1)))</f>
        <v/>
      </c>
      <c r="E230" s="12"/>
    </row>
    <row r="231" spans="1:5" x14ac:dyDescent="0.25">
      <c r="A231" s="12"/>
      <c r="B231" s="12"/>
      <c r="C231" s="13"/>
      <c r="D231" s="18" t="str">
        <f>IF($C231="","",IF($H$1="","",EDATE($C231,$H$1)))</f>
        <v/>
      </c>
      <c r="E231" s="12"/>
    </row>
    <row r="232" spans="1:5" x14ac:dyDescent="0.25">
      <c r="A232" s="12"/>
      <c r="B232" s="12"/>
      <c r="C232" s="13"/>
      <c r="D232" s="18" t="str">
        <f>IF($C232="","",IF($H$1="","",EDATE($C232,$H$1)))</f>
        <v/>
      </c>
      <c r="E232" s="12"/>
    </row>
    <row r="233" spans="1:5" x14ac:dyDescent="0.25">
      <c r="A233" s="12"/>
      <c r="B233" s="12"/>
      <c r="C233" s="13"/>
      <c r="D233" s="18" t="str">
        <f>IF($C233="","",IF($H$1="","",EDATE($C233,$H$1)))</f>
        <v/>
      </c>
      <c r="E233" s="12"/>
    </row>
    <row r="234" spans="1:5" x14ac:dyDescent="0.25">
      <c r="A234" s="12"/>
      <c r="B234" s="12"/>
      <c r="C234" s="13"/>
      <c r="D234" s="18" t="str">
        <f>IF($C234="","",IF($H$1="","",EDATE($C234,$H$1)))</f>
        <v/>
      </c>
      <c r="E234" s="12"/>
    </row>
    <row r="235" spans="1:5" x14ac:dyDescent="0.25">
      <c r="A235" s="12"/>
      <c r="B235" s="12"/>
      <c r="C235" s="13"/>
      <c r="D235" s="18" t="str">
        <f>IF($C235="","",IF($H$1="","",EDATE($C235,$H$1)))</f>
        <v/>
      </c>
      <c r="E235" s="12"/>
    </row>
    <row r="236" spans="1:5" x14ac:dyDescent="0.25">
      <c r="A236" s="12"/>
      <c r="B236" s="12"/>
      <c r="C236" s="13"/>
      <c r="D236" s="18" t="str">
        <f>IF($C236="","",IF($H$1="","",EDATE($C236,$H$1)))</f>
        <v/>
      </c>
      <c r="E236" s="12"/>
    </row>
    <row r="237" spans="1:5" x14ac:dyDescent="0.25">
      <c r="A237" s="12"/>
      <c r="B237" s="12"/>
      <c r="C237" s="13"/>
      <c r="D237" s="18" t="str">
        <f>IF($C237="","",IF($H$1="","",EDATE($C237,$H$1)))</f>
        <v/>
      </c>
      <c r="E237" s="12"/>
    </row>
    <row r="238" spans="1:5" x14ac:dyDescent="0.25">
      <c r="A238" s="12"/>
      <c r="B238" s="12"/>
      <c r="C238" s="13"/>
      <c r="D238" s="18" t="str">
        <f>IF($C238="","",IF($H$1="","",EDATE($C238,$H$1)))</f>
        <v/>
      </c>
      <c r="E238" s="12"/>
    </row>
    <row r="239" spans="1:5" x14ac:dyDescent="0.25">
      <c r="A239" s="12"/>
      <c r="B239" s="12"/>
      <c r="C239" s="13"/>
      <c r="D239" s="18" t="str">
        <f>IF($C239="","",IF($H$1="","",EDATE($C239,$H$1)))</f>
        <v/>
      </c>
      <c r="E239" s="12"/>
    </row>
    <row r="240" spans="1:5" x14ac:dyDescent="0.25">
      <c r="A240" s="12"/>
      <c r="B240" s="12"/>
      <c r="C240" s="13"/>
      <c r="D240" s="18" t="str">
        <f>IF($C240="","",IF($H$1="","",EDATE($C240,$H$1)))</f>
        <v/>
      </c>
      <c r="E240" s="12"/>
    </row>
    <row r="241" spans="1:5" x14ac:dyDescent="0.25">
      <c r="A241" s="12"/>
      <c r="B241" s="12"/>
      <c r="C241" s="13"/>
      <c r="D241" s="18" t="str">
        <f>IF($C241="","",IF($H$1="","",EDATE($C241,$H$1)))</f>
        <v/>
      </c>
      <c r="E241" s="12"/>
    </row>
    <row r="242" spans="1:5" x14ac:dyDescent="0.25">
      <c r="A242" s="12"/>
      <c r="B242" s="12"/>
      <c r="C242" s="13"/>
      <c r="D242" s="18" t="str">
        <f>IF($C242="","",IF($H$1="","",EDATE($C242,$H$1)))</f>
        <v/>
      </c>
      <c r="E242" s="12"/>
    </row>
    <row r="243" spans="1:5" x14ac:dyDescent="0.25">
      <c r="A243" s="12"/>
      <c r="B243" s="12"/>
      <c r="C243" s="13"/>
      <c r="D243" s="18" t="str">
        <f>IF($C243="","",IF($H$1="","",EDATE($C243,$H$1)))</f>
        <v/>
      </c>
      <c r="E243" s="12"/>
    </row>
    <row r="244" spans="1:5" x14ac:dyDescent="0.25">
      <c r="A244" s="12"/>
      <c r="B244" s="12"/>
      <c r="C244" s="13"/>
      <c r="D244" s="18" t="str">
        <f>IF($C244="","",IF($H$1="","",EDATE($C244,$H$1)))</f>
        <v/>
      </c>
      <c r="E244" s="12"/>
    </row>
    <row r="245" spans="1:5" x14ac:dyDescent="0.25">
      <c r="A245" s="12"/>
      <c r="B245" s="12"/>
      <c r="C245" s="13"/>
      <c r="D245" s="18" t="str">
        <f>IF($C245="","",IF($H$1="","",EDATE($C245,$H$1)))</f>
        <v/>
      </c>
      <c r="E245" s="12"/>
    </row>
    <row r="246" spans="1:5" x14ac:dyDescent="0.25">
      <c r="A246" s="12"/>
      <c r="B246" s="12"/>
      <c r="C246" s="13"/>
      <c r="D246" s="18" t="str">
        <f>IF($C246="","",IF($H$1="","",EDATE($C246,$H$1)))</f>
        <v/>
      </c>
      <c r="E246" s="12"/>
    </row>
    <row r="247" spans="1:5" x14ac:dyDescent="0.25">
      <c r="A247" s="12"/>
      <c r="B247" s="12"/>
      <c r="C247" s="13"/>
      <c r="D247" s="18" t="str">
        <f>IF($C247="","",IF($H$1="","",EDATE($C247,$H$1)))</f>
        <v/>
      </c>
      <c r="E247" s="12"/>
    </row>
    <row r="248" spans="1:5" x14ac:dyDescent="0.25">
      <c r="A248" s="12"/>
      <c r="B248" s="12"/>
      <c r="C248" s="13"/>
      <c r="D248" s="18" t="str">
        <f>IF($C248="","",IF($H$1="","",EDATE($C248,$H$1)))</f>
        <v/>
      </c>
      <c r="E248" s="12"/>
    </row>
    <row r="249" spans="1:5" x14ac:dyDescent="0.25">
      <c r="A249" s="12"/>
      <c r="B249" s="12"/>
      <c r="C249" s="13"/>
      <c r="D249" s="18" t="str">
        <f>IF($C249="","",IF($H$1="","",EDATE($C249,$H$1)))</f>
        <v/>
      </c>
      <c r="E249" s="12"/>
    </row>
    <row r="250" spans="1:5" x14ac:dyDescent="0.25">
      <c r="A250" s="12"/>
      <c r="B250" s="12"/>
      <c r="C250" s="13"/>
      <c r="D250" s="18" t="str">
        <f>IF($C250="","",IF($H$1="","",EDATE($C250,$H$1)))</f>
        <v/>
      </c>
      <c r="E250" s="12"/>
    </row>
    <row r="251" spans="1:5" x14ac:dyDescent="0.25">
      <c r="A251" s="12"/>
      <c r="B251" s="12"/>
      <c r="C251" s="13"/>
      <c r="D251" s="18" t="str">
        <f>IF($C251="","",IF($H$1="","",EDATE($C251,$H$1)))</f>
        <v/>
      </c>
      <c r="E251" s="12"/>
    </row>
    <row r="252" spans="1:5" x14ac:dyDescent="0.25">
      <c r="A252" s="12"/>
      <c r="B252" s="12"/>
      <c r="C252" s="13"/>
      <c r="D252" s="18" t="str">
        <f>IF($C252="","",IF($H$1="","",EDATE($C252,$H$1)))</f>
        <v/>
      </c>
      <c r="E252" s="12"/>
    </row>
    <row r="253" spans="1:5" x14ac:dyDescent="0.25">
      <c r="A253" s="12"/>
      <c r="B253" s="12"/>
      <c r="C253" s="13"/>
      <c r="D253" s="18" t="str">
        <f>IF($C253="","",IF($H$1="","",EDATE($C253,$H$1)))</f>
        <v/>
      </c>
      <c r="E253" s="12"/>
    </row>
    <row r="254" spans="1:5" x14ac:dyDescent="0.25">
      <c r="A254" s="12"/>
      <c r="B254" s="12"/>
      <c r="C254" s="13"/>
      <c r="D254" s="18" t="str">
        <f>IF($C254="","",IF($H$1="","",EDATE($C254,$H$1)))</f>
        <v/>
      </c>
      <c r="E254" s="12"/>
    </row>
    <row r="255" spans="1:5" x14ac:dyDescent="0.25">
      <c r="A255" s="12"/>
      <c r="B255" s="12"/>
      <c r="C255" s="13"/>
      <c r="D255" s="18" t="str">
        <f>IF($C255="","",IF($H$1="","",EDATE($C255,$H$1)))</f>
        <v/>
      </c>
      <c r="E255" s="12"/>
    </row>
    <row r="256" spans="1:5" x14ac:dyDescent="0.25">
      <c r="A256" s="12"/>
      <c r="B256" s="12"/>
      <c r="C256" s="13"/>
      <c r="D256" s="18" t="str">
        <f>IF($C256="","",IF($H$1="","",EDATE($C256,$H$1)))</f>
        <v/>
      </c>
      <c r="E256" s="12"/>
    </row>
    <row r="257" spans="1:5" x14ac:dyDescent="0.25">
      <c r="A257" s="12"/>
      <c r="B257" s="12"/>
      <c r="C257" s="13"/>
      <c r="D257" s="18" t="str">
        <f>IF($C257="","",IF($H$1="","",EDATE($C257,$H$1)))</f>
        <v/>
      </c>
      <c r="E257" s="12"/>
    </row>
    <row r="258" spans="1:5" x14ac:dyDescent="0.25">
      <c r="A258" s="12"/>
      <c r="B258" s="12"/>
      <c r="C258" s="13"/>
      <c r="D258" s="18" t="str">
        <f>IF($C258="","",IF($H$1="","",EDATE($C258,$H$1)))</f>
        <v/>
      </c>
      <c r="E258" s="12"/>
    </row>
    <row r="259" spans="1:5" x14ac:dyDescent="0.25">
      <c r="A259" s="12"/>
      <c r="B259" s="12"/>
      <c r="C259" s="13"/>
      <c r="D259" s="18" t="str">
        <f>IF($C259="","",IF($H$1="","",EDATE($C259,$H$1)))</f>
        <v/>
      </c>
      <c r="E259" s="12"/>
    </row>
    <row r="260" spans="1:5" x14ac:dyDescent="0.25">
      <c r="A260" s="12"/>
      <c r="B260" s="12"/>
      <c r="C260" s="13"/>
      <c r="D260" s="18" t="str">
        <f>IF($C260="","",IF($H$1="","",EDATE($C260,$H$1)))</f>
        <v/>
      </c>
      <c r="E260" s="12"/>
    </row>
    <row r="261" spans="1:5" x14ac:dyDescent="0.25">
      <c r="A261" s="12"/>
      <c r="B261" s="12"/>
      <c r="C261" s="13"/>
      <c r="D261" s="18" t="str">
        <f>IF($C261="","",IF($H$1="","",EDATE($C261,$H$1)))</f>
        <v/>
      </c>
      <c r="E261" s="12"/>
    </row>
    <row r="262" spans="1:5" x14ac:dyDescent="0.25">
      <c r="A262" s="12"/>
      <c r="B262" s="12"/>
      <c r="C262" s="13"/>
      <c r="D262" s="18" t="str">
        <f>IF($C262="","",IF($H$1="","",EDATE($C262,$H$1)))</f>
        <v/>
      </c>
      <c r="E262" s="12"/>
    </row>
    <row r="263" spans="1:5" x14ac:dyDescent="0.25">
      <c r="A263" s="12"/>
      <c r="B263" s="12"/>
      <c r="C263" s="13"/>
      <c r="D263" s="18" t="str">
        <f>IF($C263="","",IF($H$1="","",EDATE($C263,$H$1)))</f>
        <v/>
      </c>
      <c r="E263" s="12"/>
    </row>
    <row r="264" spans="1:5" x14ac:dyDescent="0.25">
      <c r="A264" s="12"/>
      <c r="B264" s="12"/>
      <c r="C264" s="13"/>
      <c r="D264" s="18" t="str">
        <f>IF($C264="","",IF($H$1="","",EDATE($C264,$H$1)))</f>
        <v/>
      </c>
      <c r="E264" s="12"/>
    </row>
    <row r="265" spans="1:5" x14ac:dyDescent="0.25">
      <c r="A265" s="12"/>
      <c r="B265" s="12"/>
      <c r="C265" s="13"/>
      <c r="D265" s="18" t="str">
        <f>IF($C265="","",IF($H$1="","",EDATE($C265,$H$1)))</f>
        <v/>
      </c>
      <c r="E265" s="12"/>
    </row>
    <row r="266" spans="1:5" x14ac:dyDescent="0.25">
      <c r="A266" s="12"/>
      <c r="B266" s="12"/>
      <c r="C266" s="13"/>
      <c r="D266" s="18" t="str">
        <f>IF($C266="","",IF($H$1="","",EDATE($C266,$H$1)))</f>
        <v/>
      </c>
      <c r="E266" s="12"/>
    </row>
    <row r="267" spans="1:5" x14ac:dyDescent="0.25">
      <c r="A267" s="12"/>
      <c r="B267" s="12"/>
      <c r="C267" s="13"/>
      <c r="D267" s="18" t="str">
        <f>IF($C267="","",IF($H$1="","",EDATE($C267,$H$1)))</f>
        <v/>
      </c>
      <c r="E267" s="12"/>
    </row>
    <row r="268" spans="1:5" x14ac:dyDescent="0.25">
      <c r="A268" s="12"/>
      <c r="B268" s="12"/>
      <c r="C268" s="13"/>
      <c r="D268" s="18" t="str">
        <f>IF($C268="","",IF($H$1="","",EDATE($C268,$H$1)))</f>
        <v/>
      </c>
      <c r="E268" s="12"/>
    </row>
    <row r="269" spans="1:5" x14ac:dyDescent="0.25">
      <c r="A269" s="12"/>
      <c r="B269" s="12"/>
      <c r="C269" s="13"/>
      <c r="D269" s="18" t="str">
        <f>IF($C269="","",IF($H$1="","",EDATE($C269,$H$1)))</f>
        <v/>
      </c>
      <c r="E269" s="12"/>
    </row>
    <row r="270" spans="1:5" x14ac:dyDescent="0.25">
      <c r="A270" s="12"/>
      <c r="B270" s="12"/>
      <c r="C270" s="13"/>
      <c r="D270" s="18" t="str">
        <f>IF($C270="","",IF($H$1="","",EDATE($C270,$H$1)))</f>
        <v/>
      </c>
      <c r="E270" s="12"/>
    </row>
    <row r="271" spans="1:5" x14ac:dyDescent="0.25">
      <c r="A271" s="12"/>
      <c r="B271" s="12"/>
      <c r="C271" s="13"/>
      <c r="D271" s="18" t="str">
        <f>IF($C271="","",IF($H$1="","",EDATE($C271,$H$1)))</f>
        <v/>
      </c>
      <c r="E271" s="12"/>
    </row>
    <row r="272" spans="1:5" x14ac:dyDescent="0.25">
      <c r="A272" s="12"/>
      <c r="B272" s="12"/>
      <c r="C272" s="13"/>
      <c r="D272" s="18" t="str">
        <f>IF($C272="","",IF($H$1="","",EDATE($C272,$H$1)))</f>
        <v/>
      </c>
      <c r="E272" s="12"/>
    </row>
    <row r="273" spans="1:5" x14ac:dyDescent="0.25">
      <c r="A273" s="12"/>
      <c r="B273" s="12"/>
      <c r="C273" s="13"/>
      <c r="D273" s="18" t="str">
        <f>IF($C273="","",IF($H$1="","",EDATE($C273,$H$1)))</f>
        <v/>
      </c>
      <c r="E273" s="12"/>
    </row>
    <row r="274" spans="1:5" x14ac:dyDescent="0.25">
      <c r="A274" s="12"/>
      <c r="B274" s="12"/>
      <c r="C274" s="13"/>
      <c r="D274" s="18" t="str">
        <f>IF($C274="","",IF($H$1="","",EDATE($C274,$H$1)))</f>
        <v/>
      </c>
      <c r="E274" s="12"/>
    </row>
    <row r="275" spans="1:5" x14ac:dyDescent="0.25">
      <c r="A275" s="12"/>
      <c r="B275" s="12"/>
      <c r="C275" s="13"/>
      <c r="D275" s="18" t="str">
        <f>IF($C275="","",IF($H$1="","",EDATE($C275,$H$1)))</f>
        <v/>
      </c>
      <c r="E275" s="12"/>
    </row>
    <row r="276" spans="1:5" x14ac:dyDescent="0.25">
      <c r="A276" s="12"/>
      <c r="B276" s="12"/>
      <c r="C276" s="13"/>
      <c r="D276" s="18" t="str">
        <f>IF($C276="","",IF($H$1="","",EDATE($C276,$H$1)))</f>
        <v/>
      </c>
      <c r="E276" s="12"/>
    </row>
    <row r="277" spans="1:5" x14ac:dyDescent="0.25">
      <c r="A277" s="12"/>
      <c r="B277" s="12"/>
      <c r="C277" s="13"/>
      <c r="D277" s="18" t="str">
        <f>IF($C277="","",IF($H$1="","",EDATE($C277,$H$1)))</f>
        <v/>
      </c>
      <c r="E277" s="12"/>
    </row>
    <row r="278" spans="1:5" x14ac:dyDescent="0.25">
      <c r="A278" s="12"/>
      <c r="B278" s="12"/>
      <c r="C278" s="13"/>
      <c r="D278" s="18" t="str">
        <f>IF($C278="","",IF($H$1="","",EDATE($C278,$H$1)))</f>
        <v/>
      </c>
      <c r="E278" s="12"/>
    </row>
    <row r="279" spans="1:5" x14ac:dyDescent="0.25">
      <c r="A279" s="12"/>
      <c r="B279" s="12"/>
      <c r="C279" s="13"/>
      <c r="D279" s="18" t="str">
        <f>IF($C279="","",IF($H$1="","",EDATE($C279,$H$1)))</f>
        <v/>
      </c>
      <c r="E279" s="12"/>
    </row>
    <row r="280" spans="1:5" x14ac:dyDescent="0.25">
      <c r="A280" s="12"/>
      <c r="B280" s="12"/>
      <c r="C280" s="13"/>
      <c r="D280" s="18" t="str">
        <f>IF($C280="","",IF($H$1="","",EDATE($C280,$H$1)))</f>
        <v/>
      </c>
      <c r="E280" s="12"/>
    </row>
    <row r="281" spans="1:5" x14ac:dyDescent="0.25">
      <c r="A281" s="12"/>
      <c r="B281" s="12"/>
      <c r="C281" s="13"/>
      <c r="D281" s="18" t="str">
        <f>IF($C281="","",IF($H$1="","",EDATE($C281,$H$1)))</f>
        <v/>
      </c>
      <c r="E281" s="12"/>
    </row>
    <row r="282" spans="1:5" x14ac:dyDescent="0.25">
      <c r="A282" s="12"/>
      <c r="B282" s="12"/>
      <c r="C282" s="13"/>
      <c r="D282" s="18" t="str">
        <f>IF($C282="","",IF($H$1="","",EDATE($C282,$H$1)))</f>
        <v/>
      </c>
      <c r="E282" s="12"/>
    </row>
    <row r="283" spans="1:5" x14ac:dyDescent="0.25">
      <c r="A283" s="12"/>
      <c r="B283" s="12"/>
      <c r="C283" s="13"/>
      <c r="D283" s="18" t="str">
        <f>IF($C283="","",IF($H$1="","",EDATE($C283,$H$1)))</f>
        <v/>
      </c>
      <c r="E283" s="12"/>
    </row>
    <row r="284" spans="1:5" x14ac:dyDescent="0.25">
      <c r="A284" s="12"/>
      <c r="B284" s="12"/>
      <c r="C284" s="13"/>
      <c r="D284" s="18" t="str">
        <f>IF($C284="","",IF($H$1="","",EDATE($C284,$H$1)))</f>
        <v/>
      </c>
      <c r="E284" s="12"/>
    </row>
    <row r="285" spans="1:5" x14ac:dyDescent="0.25">
      <c r="A285" s="12"/>
      <c r="B285" s="12"/>
      <c r="C285" s="13"/>
      <c r="D285" s="18" t="str">
        <f>IF($C285="","",IF($H$1="","",EDATE($C285,$H$1)))</f>
        <v/>
      </c>
      <c r="E285" s="12"/>
    </row>
    <row r="286" spans="1:5" x14ac:dyDescent="0.25">
      <c r="A286" s="12"/>
      <c r="B286" s="12"/>
      <c r="C286" s="13"/>
      <c r="D286" s="18" t="str">
        <f>IF($C286="","",IF($H$1="","",EDATE($C286,$H$1)))</f>
        <v/>
      </c>
      <c r="E286" s="12"/>
    </row>
    <row r="287" spans="1:5" x14ac:dyDescent="0.25">
      <c r="A287" s="12"/>
      <c r="B287" s="12"/>
      <c r="C287" s="13"/>
      <c r="D287" s="18" t="str">
        <f>IF($C287="","",IF($H$1="","",EDATE($C287,$H$1)))</f>
        <v/>
      </c>
      <c r="E287" s="12"/>
    </row>
    <row r="288" spans="1:5" x14ac:dyDescent="0.25">
      <c r="A288" s="12"/>
      <c r="B288" s="12"/>
      <c r="C288" s="13"/>
      <c r="D288" s="18" t="str">
        <f>IF($C288="","",IF($H$1="","",EDATE($C288,$H$1)))</f>
        <v/>
      </c>
      <c r="E288" s="12"/>
    </row>
    <row r="289" spans="1:5" x14ac:dyDescent="0.25">
      <c r="A289" s="12"/>
      <c r="B289" s="12"/>
      <c r="C289" s="13"/>
      <c r="D289" s="18" t="str">
        <f>IF($C289="","",IF($H$1="","",EDATE($C289,$H$1)))</f>
        <v/>
      </c>
      <c r="E289" s="12"/>
    </row>
    <row r="290" spans="1:5" x14ac:dyDescent="0.25">
      <c r="A290" s="12"/>
      <c r="B290" s="12"/>
      <c r="C290" s="13"/>
      <c r="D290" s="18" t="str">
        <f>IF($C290="","",IF($H$1="","",EDATE($C290,$H$1)))</f>
        <v/>
      </c>
      <c r="E290" s="12"/>
    </row>
    <row r="291" spans="1:5" x14ac:dyDescent="0.25">
      <c r="A291" s="12"/>
      <c r="B291" s="12"/>
      <c r="C291" s="13"/>
      <c r="D291" s="18" t="str">
        <f>IF($C291="","",IF($H$1="","",EDATE($C291,$H$1)))</f>
        <v/>
      </c>
      <c r="E291" s="12"/>
    </row>
    <row r="292" spans="1:5" x14ac:dyDescent="0.25">
      <c r="A292" s="12"/>
      <c r="B292" s="12"/>
      <c r="C292" s="13"/>
      <c r="D292" s="18" t="str">
        <f>IF($C292="","",IF($H$1="","",EDATE($C292,$H$1)))</f>
        <v/>
      </c>
      <c r="E292" s="12"/>
    </row>
    <row r="293" spans="1:5" x14ac:dyDescent="0.25">
      <c r="A293" s="12"/>
      <c r="B293" s="12"/>
      <c r="C293" s="13"/>
      <c r="D293" s="18" t="str">
        <f>IF($C293="","",IF($H$1="","",EDATE($C293,$H$1)))</f>
        <v/>
      </c>
      <c r="E293" s="12"/>
    </row>
    <row r="294" spans="1:5" x14ac:dyDescent="0.25">
      <c r="A294" s="12"/>
      <c r="B294" s="12"/>
      <c r="C294" s="13"/>
      <c r="D294" s="18" t="str">
        <f>IF($C294="","",IF($H$1="","",EDATE($C294,$H$1)))</f>
        <v/>
      </c>
      <c r="E294" s="12"/>
    </row>
    <row r="295" spans="1:5" x14ac:dyDescent="0.25">
      <c r="A295" s="12"/>
      <c r="B295" s="12"/>
      <c r="C295" s="13"/>
      <c r="D295" s="18" t="str">
        <f>IF($C295="","",IF($H$1="","",EDATE($C295,$H$1)))</f>
        <v/>
      </c>
      <c r="E295" s="12"/>
    </row>
    <row r="296" spans="1:5" x14ac:dyDescent="0.25">
      <c r="A296" s="12"/>
      <c r="B296" s="12"/>
      <c r="C296" s="13"/>
      <c r="D296" s="18" t="str">
        <f>IF($C296="","",IF($H$1="","",EDATE($C296,$H$1)))</f>
        <v/>
      </c>
      <c r="E296" s="12"/>
    </row>
    <row r="297" spans="1:5" x14ac:dyDescent="0.25">
      <c r="A297" s="12"/>
      <c r="B297" s="12"/>
      <c r="C297" s="13"/>
      <c r="D297" s="18" t="str">
        <f>IF($C297="","",IF($H$1="","",EDATE($C297,$H$1)))</f>
        <v/>
      </c>
      <c r="E297" s="12"/>
    </row>
    <row r="298" spans="1:5" x14ac:dyDescent="0.25">
      <c r="A298" s="12"/>
      <c r="B298" s="12"/>
      <c r="C298" s="13"/>
      <c r="D298" s="18" t="str">
        <f>IF($C298="","",IF($H$1="","",EDATE($C298,$H$1)))</f>
        <v/>
      </c>
      <c r="E298" s="12"/>
    </row>
    <row r="299" spans="1:5" x14ac:dyDescent="0.25">
      <c r="A299" s="12"/>
      <c r="B299" s="12"/>
      <c r="C299" s="13"/>
      <c r="D299" s="18" t="str">
        <f>IF($C299="","",IF($H$1="","",EDATE($C299,$H$1)))</f>
        <v/>
      </c>
      <c r="E299" s="12"/>
    </row>
    <row r="300" spans="1:5" x14ac:dyDescent="0.25">
      <c r="A300" s="12"/>
      <c r="B300" s="12"/>
      <c r="C300" s="13"/>
      <c r="D300" s="18" t="str">
        <f>IF($C300="","",IF($H$1="","",EDATE($C300,$H$1)))</f>
        <v/>
      </c>
      <c r="E300" s="12"/>
    </row>
    <row r="301" spans="1:5" x14ac:dyDescent="0.25">
      <c r="A301" s="12"/>
      <c r="B301" s="12"/>
      <c r="C301" s="13"/>
      <c r="D301" s="18" t="str">
        <f>IF($C301="","",IF($H$1="","",EDATE($C301,$H$1)))</f>
        <v/>
      </c>
      <c r="E301" s="12"/>
    </row>
    <row r="302" spans="1:5" x14ac:dyDescent="0.25">
      <c r="A302" s="12"/>
      <c r="B302" s="12"/>
      <c r="C302" s="13"/>
      <c r="D302" s="18" t="str">
        <f>IF($C302="","",IF($H$1="","",EDATE($C302,$H$1)))</f>
        <v/>
      </c>
      <c r="E302" s="12"/>
    </row>
    <row r="303" spans="1:5" x14ac:dyDescent="0.25">
      <c r="A303" s="12"/>
      <c r="B303" s="12"/>
      <c r="C303" s="13"/>
      <c r="D303" s="18" t="str">
        <f>IF($C303="","",IF($H$1="","",EDATE($C303,$H$1)))</f>
        <v/>
      </c>
      <c r="E303" s="12"/>
    </row>
    <row r="304" spans="1:5" x14ac:dyDescent="0.25">
      <c r="A304" s="12"/>
      <c r="B304" s="12"/>
      <c r="C304" s="13"/>
      <c r="D304" s="18" t="str">
        <f>IF($C304="","",IF($H$1="","",EDATE($C304,$H$1)))</f>
        <v/>
      </c>
      <c r="E304" s="12"/>
    </row>
    <row r="305" spans="1:5" x14ac:dyDescent="0.25">
      <c r="A305" s="12"/>
      <c r="B305" s="12"/>
      <c r="C305" s="13"/>
      <c r="D305" s="18" t="str">
        <f>IF($C305="","",IF($H$1="","",EDATE($C305,$H$1)))</f>
        <v/>
      </c>
      <c r="E305" s="12"/>
    </row>
    <row r="306" spans="1:5" x14ac:dyDescent="0.25">
      <c r="A306" s="12"/>
      <c r="B306" s="12"/>
      <c r="C306" s="13"/>
      <c r="D306" s="18" t="str">
        <f>IF($C306="","",IF($H$1="","",EDATE($C306,$H$1)))</f>
        <v/>
      </c>
      <c r="E306" s="12"/>
    </row>
    <row r="307" spans="1:5" x14ac:dyDescent="0.25">
      <c r="A307" s="12"/>
      <c r="B307" s="12"/>
      <c r="C307" s="13"/>
      <c r="D307" s="18" t="str">
        <f>IF($C307="","",IF($H$1="","",EDATE($C307,$H$1)))</f>
        <v/>
      </c>
      <c r="E307" s="12"/>
    </row>
    <row r="308" spans="1:5" x14ac:dyDescent="0.25">
      <c r="A308" s="12"/>
      <c r="B308" s="12"/>
      <c r="C308" s="13"/>
      <c r="D308" s="18" t="str">
        <f>IF($C308="","",IF($H$1="","",EDATE($C308,$H$1)))</f>
        <v/>
      </c>
      <c r="E308" s="12"/>
    </row>
    <row r="309" spans="1:5" x14ac:dyDescent="0.25">
      <c r="A309" s="12"/>
      <c r="B309" s="12"/>
      <c r="C309" s="13"/>
      <c r="D309" s="18" t="str">
        <f>IF($C309="","",IF($H$1="","",EDATE($C309,$H$1)))</f>
        <v/>
      </c>
      <c r="E309" s="12"/>
    </row>
    <row r="310" spans="1:5" x14ac:dyDescent="0.25">
      <c r="A310" s="12"/>
      <c r="B310" s="12"/>
      <c r="C310" s="13"/>
      <c r="D310" s="18" t="str">
        <f>IF($C310="","",IF($H$1="","",EDATE($C310,$H$1)))</f>
        <v/>
      </c>
      <c r="E310" s="12"/>
    </row>
    <row r="311" spans="1:5" x14ac:dyDescent="0.25">
      <c r="A311" s="12"/>
      <c r="B311" s="12"/>
      <c r="C311" s="13"/>
      <c r="D311" s="18" t="str">
        <f>IF($C311="","",IF($H$1="","",EDATE($C311,$H$1)))</f>
        <v/>
      </c>
      <c r="E311" s="12"/>
    </row>
    <row r="312" spans="1:5" x14ac:dyDescent="0.25">
      <c r="A312" s="12"/>
      <c r="B312" s="12"/>
      <c r="C312" s="13"/>
      <c r="D312" s="18" t="str">
        <f>IF($C312="","",IF($H$1="","",EDATE($C312,$H$1)))</f>
        <v/>
      </c>
      <c r="E312" s="12"/>
    </row>
    <row r="313" spans="1:5" x14ac:dyDescent="0.25">
      <c r="A313" s="12"/>
      <c r="B313" s="12"/>
      <c r="C313" s="13"/>
      <c r="D313" s="18" t="str">
        <f>IF($C313="","",IF($H$1="","",EDATE($C313,$H$1)))</f>
        <v/>
      </c>
      <c r="E313" s="12"/>
    </row>
    <row r="314" spans="1:5" x14ac:dyDescent="0.25">
      <c r="A314" s="12"/>
      <c r="B314" s="12"/>
      <c r="C314" s="13"/>
      <c r="D314" s="18" t="str">
        <f>IF($C314="","",IF($H$1="","",EDATE($C314,$H$1)))</f>
        <v/>
      </c>
      <c r="E314" s="12"/>
    </row>
    <row r="315" spans="1:5" x14ac:dyDescent="0.25">
      <c r="A315" s="12"/>
      <c r="B315" s="12"/>
      <c r="C315" s="13"/>
      <c r="D315" s="18" t="str">
        <f>IF($C315="","",IF($H$1="","",EDATE($C315,$H$1)))</f>
        <v/>
      </c>
      <c r="E315" s="12"/>
    </row>
    <row r="316" spans="1:5" x14ac:dyDescent="0.25">
      <c r="A316" s="12"/>
      <c r="B316" s="12"/>
      <c r="C316" s="13"/>
      <c r="D316" s="18" t="str">
        <f>IF($C316="","",IF($H$1="","",EDATE($C316,$H$1)))</f>
        <v/>
      </c>
      <c r="E316" s="12"/>
    </row>
    <row r="317" spans="1:5" x14ac:dyDescent="0.25">
      <c r="A317" s="12"/>
      <c r="B317" s="12"/>
      <c r="C317" s="13"/>
      <c r="D317" s="18" t="str">
        <f>IF($C317="","",IF($H$1="","",EDATE($C317,$H$1)))</f>
        <v/>
      </c>
      <c r="E317" s="12"/>
    </row>
    <row r="318" spans="1:5" x14ac:dyDescent="0.25">
      <c r="A318" s="12"/>
      <c r="B318" s="12"/>
      <c r="C318" s="13"/>
      <c r="D318" s="18" t="str">
        <f>IF($C318="","",IF($H$1="","",EDATE($C318,$H$1)))</f>
        <v/>
      </c>
      <c r="E318" s="12"/>
    </row>
    <row r="319" spans="1:5" x14ac:dyDescent="0.25">
      <c r="A319" s="12"/>
      <c r="B319" s="12"/>
      <c r="C319" s="13"/>
      <c r="D319" s="18" t="str">
        <f>IF($C319="","",IF($H$1="","",EDATE($C319,$H$1)))</f>
        <v/>
      </c>
      <c r="E319" s="12"/>
    </row>
    <row r="320" spans="1:5" x14ac:dyDescent="0.25">
      <c r="A320" s="12"/>
      <c r="B320" s="12"/>
      <c r="C320" s="13"/>
      <c r="D320" s="18" t="str">
        <f>IF($C320="","",IF($H$1="","",EDATE($C320,$H$1)))</f>
        <v/>
      </c>
      <c r="E320" s="12"/>
    </row>
    <row r="321" spans="1:5" x14ac:dyDescent="0.25">
      <c r="A321" s="12"/>
      <c r="B321" s="12"/>
      <c r="C321" s="13"/>
      <c r="D321" s="18" t="str">
        <f>IF($C321="","",IF($H$1="","",EDATE($C321,$H$1)))</f>
        <v/>
      </c>
      <c r="E321" s="12"/>
    </row>
    <row r="322" spans="1:5" x14ac:dyDescent="0.25">
      <c r="A322" s="12"/>
      <c r="B322" s="12"/>
      <c r="C322" s="13"/>
      <c r="D322" s="18" t="str">
        <f>IF($C322="","",IF($H$1="","",EDATE($C322,$H$1)))</f>
        <v/>
      </c>
      <c r="E322" s="12"/>
    </row>
    <row r="323" spans="1:5" x14ac:dyDescent="0.25">
      <c r="A323" s="12"/>
      <c r="B323" s="12"/>
      <c r="C323" s="13"/>
      <c r="D323" s="18" t="str">
        <f>IF($C323="","",IF($H$1="","",EDATE($C323,$H$1)))</f>
        <v/>
      </c>
      <c r="E323" s="12"/>
    </row>
    <row r="324" spans="1:5" x14ac:dyDescent="0.25">
      <c r="A324" s="12"/>
      <c r="B324" s="12"/>
      <c r="C324" s="13"/>
      <c r="D324" s="18" t="str">
        <f>IF($C324="","",IF($H$1="","",EDATE($C324,$H$1)))</f>
        <v/>
      </c>
      <c r="E324" s="12"/>
    </row>
    <row r="325" spans="1:5" x14ac:dyDescent="0.25">
      <c r="A325" s="12"/>
      <c r="B325" s="12"/>
      <c r="C325" s="13"/>
      <c r="D325" s="18" t="str">
        <f>IF($C325="","",IF($H$1="","",EDATE($C325,$H$1)))</f>
        <v/>
      </c>
      <c r="E325" s="12"/>
    </row>
    <row r="326" spans="1:5" x14ac:dyDescent="0.25">
      <c r="A326" s="12"/>
      <c r="B326" s="12"/>
      <c r="C326" s="13"/>
      <c r="D326" s="18" t="str">
        <f>IF($C326="","",IF($H$1="","",EDATE($C326,$H$1)))</f>
        <v/>
      </c>
      <c r="E326" s="12"/>
    </row>
    <row r="327" spans="1:5" x14ac:dyDescent="0.25">
      <c r="A327" s="12"/>
      <c r="B327" s="12"/>
      <c r="C327" s="13"/>
      <c r="D327" s="18" t="str">
        <f>IF($C327="","",IF($H$1="","",EDATE($C327,$H$1)))</f>
        <v/>
      </c>
      <c r="E327" s="12"/>
    </row>
    <row r="328" spans="1:5" x14ac:dyDescent="0.25">
      <c r="A328" s="12"/>
      <c r="B328" s="12"/>
      <c r="C328" s="13"/>
      <c r="D328" s="18" t="str">
        <f>IF($C328="","",IF($H$1="","",EDATE($C328,$H$1)))</f>
        <v/>
      </c>
      <c r="E328" s="12"/>
    </row>
    <row r="329" spans="1:5" x14ac:dyDescent="0.25">
      <c r="A329" s="12"/>
      <c r="B329" s="12"/>
      <c r="C329" s="13"/>
      <c r="D329" s="18" t="str">
        <f>IF($C329="","",IF($H$1="","",EDATE($C329,$H$1)))</f>
        <v/>
      </c>
      <c r="E329" s="12"/>
    </row>
    <row r="330" spans="1:5" x14ac:dyDescent="0.25">
      <c r="A330" s="12"/>
      <c r="B330" s="12"/>
      <c r="C330" s="13"/>
      <c r="D330" s="18" t="str">
        <f>IF($C330="","",IF($H$1="","",EDATE($C330,$H$1)))</f>
        <v/>
      </c>
      <c r="E330" s="12"/>
    </row>
    <row r="331" spans="1:5" x14ac:dyDescent="0.25">
      <c r="A331" s="12"/>
      <c r="B331" s="12"/>
      <c r="C331" s="13"/>
      <c r="D331" s="18" t="str">
        <f>IF($C331="","",IF($H$1="","",EDATE($C331,$H$1)))</f>
        <v/>
      </c>
      <c r="E331" s="12"/>
    </row>
    <row r="332" spans="1:5" x14ac:dyDescent="0.25">
      <c r="A332" s="12"/>
      <c r="B332" s="12"/>
      <c r="C332" s="13"/>
      <c r="D332" s="18" t="str">
        <f>IF($C332="","",IF($H$1="","",EDATE($C332,$H$1)))</f>
        <v/>
      </c>
      <c r="E332" s="12"/>
    </row>
    <row r="333" spans="1:5" x14ac:dyDescent="0.25">
      <c r="A333" s="12"/>
      <c r="B333" s="12"/>
      <c r="C333" s="13"/>
      <c r="D333" s="18" t="str">
        <f>IF($C333="","",IF($H$1="","",EDATE($C333,$H$1)))</f>
        <v/>
      </c>
      <c r="E333" s="12"/>
    </row>
    <row r="334" spans="1:5" x14ac:dyDescent="0.25">
      <c r="A334" s="12"/>
      <c r="B334" s="12"/>
      <c r="C334" s="13"/>
      <c r="D334" s="18" t="str">
        <f>IF($C334="","",IF($H$1="","",EDATE($C334,$H$1)))</f>
        <v/>
      </c>
      <c r="E334" s="12"/>
    </row>
    <row r="335" spans="1:5" x14ac:dyDescent="0.25">
      <c r="A335" s="12"/>
      <c r="B335" s="12"/>
      <c r="C335" s="13"/>
      <c r="D335" s="18" t="str">
        <f>IF($C335="","",IF($H$1="","",EDATE($C335,$H$1)))</f>
        <v/>
      </c>
      <c r="E335" s="12"/>
    </row>
    <row r="336" spans="1:5" x14ac:dyDescent="0.25">
      <c r="A336" s="12"/>
      <c r="B336" s="12"/>
      <c r="C336" s="13"/>
      <c r="D336" s="18" t="str">
        <f>IF($C336="","",IF($H$1="","",EDATE($C336,$H$1)))</f>
        <v/>
      </c>
      <c r="E336" s="12"/>
    </row>
    <row r="337" spans="1:5" x14ac:dyDescent="0.25">
      <c r="A337" s="12"/>
      <c r="B337" s="12"/>
      <c r="C337" s="13"/>
      <c r="D337" s="18" t="str">
        <f>IF($C337="","",IF($H$1="","",EDATE($C337,$H$1)))</f>
        <v/>
      </c>
      <c r="E337" s="12"/>
    </row>
    <row r="338" spans="1:5" x14ac:dyDescent="0.25">
      <c r="A338" s="12"/>
      <c r="B338" s="12"/>
      <c r="C338" s="13"/>
      <c r="D338" s="18" t="str">
        <f>IF($C338="","",IF($H$1="","",EDATE($C338,$H$1)))</f>
        <v/>
      </c>
      <c r="E338" s="12"/>
    </row>
    <row r="339" spans="1:5" x14ac:dyDescent="0.25">
      <c r="A339" s="12"/>
      <c r="B339" s="12"/>
      <c r="C339" s="13"/>
      <c r="D339" s="18" t="str">
        <f>IF($C339="","",IF($H$1="","",EDATE($C339,$H$1)))</f>
        <v/>
      </c>
      <c r="E339" s="12"/>
    </row>
    <row r="340" spans="1:5" x14ac:dyDescent="0.25">
      <c r="A340" s="12"/>
      <c r="B340" s="12"/>
      <c r="C340" s="13"/>
      <c r="D340" s="18" t="str">
        <f>IF($C340="","",IF($H$1="","",EDATE($C340,$H$1)))</f>
        <v/>
      </c>
      <c r="E340" s="12"/>
    </row>
    <row r="341" spans="1:5" x14ac:dyDescent="0.25">
      <c r="A341" s="12"/>
      <c r="B341" s="12"/>
      <c r="C341" s="13"/>
      <c r="D341" s="18" t="str">
        <f>IF($C341="","",IF($H$1="","",EDATE($C341,$H$1)))</f>
        <v/>
      </c>
      <c r="E341" s="12"/>
    </row>
    <row r="342" spans="1:5" x14ac:dyDescent="0.25">
      <c r="A342" s="12"/>
      <c r="B342" s="12"/>
      <c r="C342" s="13"/>
      <c r="D342" s="18" t="str">
        <f>IF($C342="","",IF($H$1="","",EDATE($C342,$H$1)))</f>
        <v/>
      </c>
      <c r="E342" s="12"/>
    </row>
    <row r="343" spans="1:5" x14ac:dyDescent="0.25">
      <c r="A343" s="12"/>
      <c r="B343" s="12"/>
      <c r="C343" s="13"/>
      <c r="D343" s="18" t="str">
        <f>IF($C343="","",IF($H$1="","",EDATE($C343,$H$1)))</f>
        <v/>
      </c>
      <c r="E343" s="12"/>
    </row>
    <row r="344" spans="1:5" x14ac:dyDescent="0.25">
      <c r="A344" s="12"/>
      <c r="B344" s="12"/>
      <c r="C344" s="13"/>
      <c r="D344" s="18" t="str">
        <f>IF($C344="","",IF($H$1="","",EDATE($C344,$H$1)))</f>
        <v/>
      </c>
      <c r="E344" s="12"/>
    </row>
    <row r="345" spans="1:5" x14ac:dyDescent="0.25">
      <c r="A345" s="12"/>
      <c r="B345" s="12"/>
      <c r="C345" s="13"/>
      <c r="D345" s="18" t="str">
        <f>IF($C345="","",IF($H$1="","",EDATE($C345,$H$1)))</f>
        <v/>
      </c>
      <c r="E345" s="12"/>
    </row>
    <row r="346" spans="1:5" x14ac:dyDescent="0.25">
      <c r="A346" s="12"/>
      <c r="B346" s="12"/>
      <c r="C346" s="13"/>
      <c r="D346" s="18" t="str">
        <f>IF($C346="","",IF($H$1="","",EDATE($C346,$H$1)))</f>
        <v/>
      </c>
      <c r="E346" s="12"/>
    </row>
    <row r="347" spans="1:5" x14ac:dyDescent="0.25">
      <c r="A347" s="12"/>
      <c r="B347" s="12"/>
      <c r="C347" s="13"/>
      <c r="D347" s="18" t="str">
        <f>IF($C347="","",IF($H$1="","",EDATE($C347,$H$1)))</f>
        <v/>
      </c>
      <c r="E347" s="12"/>
    </row>
    <row r="348" spans="1:5" x14ac:dyDescent="0.25">
      <c r="A348" s="12"/>
      <c r="B348" s="12"/>
      <c r="C348" s="13"/>
      <c r="D348" s="18" t="str">
        <f>IF($C348="","",IF($H$1="","",EDATE($C348,$H$1)))</f>
        <v/>
      </c>
      <c r="E348" s="12"/>
    </row>
    <row r="349" spans="1:5" x14ac:dyDescent="0.25">
      <c r="A349" s="12"/>
      <c r="B349" s="12"/>
      <c r="C349" s="13"/>
      <c r="D349" s="18" t="str">
        <f>IF($C349="","",IF($H$1="","",EDATE($C349,$H$1)))</f>
        <v/>
      </c>
      <c r="E349" s="12"/>
    </row>
    <row r="350" spans="1:5" x14ac:dyDescent="0.25">
      <c r="A350" s="12"/>
      <c r="B350" s="12"/>
      <c r="C350" s="13"/>
      <c r="D350" s="18" t="str">
        <f>IF($C350="","",IF($H$1="","",EDATE($C350,$H$1)))</f>
        <v/>
      </c>
      <c r="E350" s="12"/>
    </row>
    <row r="351" spans="1:5" x14ac:dyDescent="0.25">
      <c r="A351" s="12"/>
      <c r="B351" s="12"/>
      <c r="C351" s="13"/>
      <c r="D351" s="18" t="str">
        <f>IF($C351="","",IF($H$1="","",EDATE($C351,$H$1)))</f>
        <v/>
      </c>
      <c r="E351" s="12"/>
    </row>
    <row r="352" spans="1:5" x14ac:dyDescent="0.25">
      <c r="A352" s="12"/>
      <c r="B352" s="12"/>
      <c r="C352" s="13"/>
      <c r="D352" s="18" t="str">
        <f>IF($C352="","",IF($H$1="","",EDATE($C352,$H$1)))</f>
        <v/>
      </c>
      <c r="E352" s="12"/>
    </row>
    <row r="353" spans="1:5" x14ac:dyDescent="0.25">
      <c r="A353" s="12"/>
      <c r="B353" s="12"/>
      <c r="C353" s="13"/>
      <c r="D353" s="18" t="str">
        <f>IF($C353="","",IF($H$1="","",EDATE($C353,$H$1)))</f>
        <v/>
      </c>
      <c r="E353" s="12"/>
    </row>
    <row r="354" spans="1:5" x14ac:dyDescent="0.25">
      <c r="A354" s="12"/>
      <c r="B354" s="12"/>
      <c r="C354" s="13"/>
      <c r="D354" s="18" t="str">
        <f>IF($C354="","",IF($H$1="","",EDATE($C354,$H$1)))</f>
        <v/>
      </c>
      <c r="E354" s="12"/>
    </row>
    <row r="355" spans="1:5" x14ac:dyDescent="0.25">
      <c r="A355" s="12"/>
      <c r="B355" s="12"/>
      <c r="C355" s="13"/>
      <c r="D355" s="18" t="str">
        <f>IF($C355="","",IF($H$1="","",EDATE($C355,$H$1)))</f>
        <v/>
      </c>
      <c r="E355" s="12"/>
    </row>
    <row r="356" spans="1:5" x14ac:dyDescent="0.25">
      <c r="A356" s="12"/>
      <c r="B356" s="12"/>
      <c r="C356" s="13"/>
      <c r="D356" s="18" t="str">
        <f>IF($C356="","",IF($H$1="","",EDATE($C356,$H$1)))</f>
        <v/>
      </c>
      <c r="E356" s="12"/>
    </row>
    <row r="357" spans="1:5" x14ac:dyDescent="0.25">
      <c r="A357" s="12"/>
      <c r="B357" s="12"/>
      <c r="C357" s="13"/>
      <c r="D357" s="18" t="str">
        <f>IF($C357="","",IF($H$1="","",EDATE($C357,$H$1)))</f>
        <v/>
      </c>
      <c r="E357" s="12"/>
    </row>
    <row r="358" spans="1:5" x14ac:dyDescent="0.25">
      <c r="A358" s="12"/>
      <c r="B358" s="12"/>
      <c r="C358" s="13"/>
      <c r="D358" s="18" t="str">
        <f>IF($C358="","",IF($H$1="","",EDATE($C358,$H$1)))</f>
        <v/>
      </c>
      <c r="E358" s="12"/>
    </row>
    <row r="359" spans="1:5" x14ac:dyDescent="0.25">
      <c r="A359" s="12"/>
      <c r="B359" s="12"/>
      <c r="C359" s="13"/>
      <c r="D359" s="18" t="str">
        <f>IF($C359="","",IF($H$1="","",EDATE($C359,$H$1)))</f>
        <v/>
      </c>
      <c r="E359" s="12"/>
    </row>
    <row r="360" spans="1:5" x14ac:dyDescent="0.25">
      <c r="A360" s="12"/>
      <c r="B360" s="12"/>
      <c r="C360" s="13"/>
      <c r="D360" s="18" t="str">
        <f>IF($C360="","",IF($H$1="","",EDATE($C360,$H$1)))</f>
        <v/>
      </c>
      <c r="E360" s="12"/>
    </row>
    <row r="361" spans="1:5" x14ac:dyDescent="0.25">
      <c r="A361" s="12"/>
      <c r="B361" s="12"/>
      <c r="C361" s="13"/>
      <c r="D361" s="18" t="str">
        <f>IF($C361="","",IF($H$1="","",EDATE($C361,$H$1)))</f>
        <v/>
      </c>
      <c r="E361" s="12"/>
    </row>
    <row r="362" spans="1:5" x14ac:dyDescent="0.25">
      <c r="A362" s="12"/>
      <c r="B362" s="12"/>
      <c r="C362" s="13"/>
      <c r="D362" s="18" t="str">
        <f>IF($C362="","",IF($H$1="","",EDATE($C362,$H$1)))</f>
        <v/>
      </c>
      <c r="E362" s="12"/>
    </row>
    <row r="363" spans="1:5" x14ac:dyDescent="0.25">
      <c r="A363" s="12"/>
      <c r="B363" s="12"/>
      <c r="C363" s="13"/>
      <c r="D363" s="18" t="str">
        <f>IF($C363="","",IF($H$1="","",EDATE($C363,$H$1)))</f>
        <v/>
      </c>
      <c r="E363" s="12"/>
    </row>
    <row r="364" spans="1:5" x14ac:dyDescent="0.25">
      <c r="A364" s="12"/>
      <c r="B364" s="12"/>
      <c r="C364" s="13"/>
      <c r="D364" s="18" t="str">
        <f>IF($C364="","",IF($H$1="","",EDATE($C364,$H$1)))</f>
        <v/>
      </c>
      <c r="E364" s="12"/>
    </row>
    <row r="365" spans="1:5" x14ac:dyDescent="0.25">
      <c r="A365" s="12"/>
      <c r="B365" s="12"/>
      <c r="C365" s="13"/>
      <c r="D365" s="18" t="str">
        <f>IF($C365="","",IF($H$1="","",EDATE($C365,$H$1)))</f>
        <v/>
      </c>
      <c r="E365" s="12"/>
    </row>
    <row r="366" spans="1:5" x14ac:dyDescent="0.25">
      <c r="A366" s="12"/>
      <c r="B366" s="12"/>
      <c r="C366" s="13"/>
      <c r="D366" s="18" t="str">
        <f>IF($C366="","",IF($H$1="","",EDATE($C366,$H$1)))</f>
        <v/>
      </c>
      <c r="E366" s="12"/>
    </row>
    <row r="367" spans="1:5" x14ac:dyDescent="0.25">
      <c r="A367" s="12"/>
      <c r="B367" s="12"/>
      <c r="C367" s="13"/>
      <c r="D367" s="18" t="str">
        <f>IF($C367="","",IF($H$1="","",EDATE($C367,$H$1)))</f>
        <v/>
      </c>
      <c r="E367" s="12"/>
    </row>
    <row r="368" spans="1:5" x14ac:dyDescent="0.25">
      <c r="A368" s="12"/>
      <c r="B368" s="12"/>
      <c r="C368" s="13"/>
      <c r="D368" s="18" t="str">
        <f>IF($C368="","",IF($H$1="","",EDATE($C368,$H$1)))</f>
        <v/>
      </c>
      <c r="E368" s="12"/>
    </row>
    <row r="369" spans="1:5" x14ac:dyDescent="0.25">
      <c r="A369" s="12"/>
      <c r="B369" s="12"/>
      <c r="C369" s="13"/>
      <c r="D369" s="18" t="str">
        <f>IF($C369="","",IF($H$1="","",EDATE($C369,$H$1)))</f>
        <v/>
      </c>
      <c r="E369" s="12"/>
    </row>
    <row r="370" spans="1:5" x14ac:dyDescent="0.25">
      <c r="A370" s="12"/>
      <c r="B370" s="12"/>
      <c r="C370" s="13"/>
      <c r="D370" s="18" t="str">
        <f>IF($C370="","",IF($H$1="","",EDATE($C370,$H$1)))</f>
        <v/>
      </c>
      <c r="E370" s="12"/>
    </row>
    <row r="371" spans="1:5" x14ac:dyDescent="0.25">
      <c r="A371" s="12"/>
      <c r="B371" s="12"/>
      <c r="C371" s="13"/>
      <c r="D371" s="18" t="str">
        <f>IF($C371="","",IF($H$1="","",EDATE($C371,$H$1)))</f>
        <v/>
      </c>
      <c r="E371" s="12"/>
    </row>
    <row r="372" spans="1:5" x14ac:dyDescent="0.25">
      <c r="A372" s="12"/>
      <c r="B372" s="12"/>
      <c r="C372" s="13"/>
      <c r="D372" s="18" t="str">
        <f>IF($C372="","",IF($H$1="","",EDATE($C372,$H$1)))</f>
        <v/>
      </c>
      <c r="E372" s="12"/>
    </row>
    <row r="373" spans="1:5" x14ac:dyDescent="0.25">
      <c r="A373" s="12"/>
      <c r="B373" s="12"/>
      <c r="C373" s="13"/>
      <c r="D373" s="18" t="str">
        <f>IF($C373="","",IF($H$1="","",EDATE($C373,$H$1)))</f>
        <v/>
      </c>
      <c r="E373" s="12"/>
    </row>
    <row r="374" spans="1:5" x14ac:dyDescent="0.25">
      <c r="A374" s="12"/>
      <c r="B374" s="12"/>
      <c r="C374" s="13"/>
      <c r="D374" s="18" t="str">
        <f>IF($C374="","",IF($H$1="","",EDATE($C374,$H$1)))</f>
        <v/>
      </c>
      <c r="E374" s="12"/>
    </row>
    <row r="375" spans="1:5" x14ac:dyDescent="0.25">
      <c r="A375" s="12"/>
      <c r="B375" s="12"/>
      <c r="C375" s="13"/>
      <c r="D375" s="18" t="str">
        <f>IF($C375="","",IF($H$1="","",EDATE($C375,$H$1)))</f>
        <v/>
      </c>
      <c r="E375" s="12"/>
    </row>
    <row r="376" spans="1:5" x14ac:dyDescent="0.25">
      <c r="A376" s="12"/>
      <c r="B376" s="12"/>
      <c r="C376" s="13"/>
      <c r="D376" s="18" t="str">
        <f>IF($C376="","",IF($H$1="","",EDATE($C376,$H$1)))</f>
        <v/>
      </c>
      <c r="E376" s="12"/>
    </row>
    <row r="377" spans="1:5" x14ac:dyDescent="0.25">
      <c r="A377" s="12"/>
      <c r="B377" s="12"/>
      <c r="C377" s="13"/>
      <c r="D377" s="18" t="str">
        <f>IF($C377="","",IF($H$1="","",EDATE($C377,$H$1)))</f>
        <v/>
      </c>
      <c r="E377" s="12"/>
    </row>
    <row r="378" spans="1:5" x14ac:dyDescent="0.25">
      <c r="A378" s="12"/>
      <c r="B378" s="12"/>
      <c r="C378" s="13"/>
      <c r="D378" s="18" t="str">
        <f>IF($C378="","",IF($H$1="","",EDATE($C378,$H$1)))</f>
        <v/>
      </c>
      <c r="E378" s="12"/>
    </row>
    <row r="379" spans="1:5" x14ac:dyDescent="0.25">
      <c r="A379" s="12"/>
      <c r="B379" s="12"/>
      <c r="C379" s="13"/>
      <c r="D379" s="18" t="str">
        <f>IF($C379="","",IF($H$1="","",EDATE($C379,$H$1)))</f>
        <v/>
      </c>
      <c r="E379" s="12"/>
    </row>
    <row r="380" spans="1:5" x14ac:dyDescent="0.25">
      <c r="A380" s="12"/>
      <c r="B380" s="12"/>
      <c r="C380" s="13"/>
      <c r="D380" s="18" t="str">
        <f>IF($C380="","",IF($H$1="","",EDATE($C380,$H$1)))</f>
        <v/>
      </c>
      <c r="E380" s="12"/>
    </row>
    <row r="381" spans="1:5" x14ac:dyDescent="0.25">
      <c r="A381" s="12"/>
      <c r="B381" s="12"/>
      <c r="C381" s="13"/>
      <c r="D381" s="18" t="str">
        <f>IF($C381="","",IF($H$1="","",EDATE($C381,$H$1)))</f>
        <v/>
      </c>
      <c r="E381" s="12"/>
    </row>
    <row r="382" spans="1:5" x14ac:dyDescent="0.25">
      <c r="A382" s="12"/>
      <c r="B382" s="12"/>
      <c r="C382" s="13"/>
      <c r="D382" s="18" t="str">
        <f>IF($C382="","",IF($H$1="","",EDATE($C382,$H$1)))</f>
        <v/>
      </c>
      <c r="E382" s="12"/>
    </row>
    <row r="383" spans="1:5" x14ac:dyDescent="0.25">
      <c r="A383" s="12"/>
      <c r="B383" s="12"/>
      <c r="C383" s="13"/>
      <c r="D383" s="18" t="str">
        <f>IF($C383="","",IF($H$1="","",EDATE($C383,$H$1)))</f>
        <v/>
      </c>
      <c r="E383" s="12"/>
    </row>
    <row r="384" spans="1:5" x14ac:dyDescent="0.25">
      <c r="A384" s="12"/>
      <c r="B384" s="12"/>
      <c r="C384" s="13"/>
      <c r="D384" s="18" t="str">
        <f>IF($C384="","",IF($H$1="","",EDATE($C384,$H$1)))</f>
        <v/>
      </c>
      <c r="E384" s="12"/>
    </row>
    <row r="385" spans="1:5" x14ac:dyDescent="0.25">
      <c r="A385" s="12"/>
      <c r="B385" s="12"/>
      <c r="C385" s="13"/>
      <c r="D385" s="18" t="str">
        <f>IF($C385="","",IF($H$1="","",EDATE($C385,$H$1)))</f>
        <v/>
      </c>
      <c r="E385" s="12"/>
    </row>
    <row r="386" spans="1:5" x14ac:dyDescent="0.25">
      <c r="A386" s="12"/>
      <c r="B386" s="12"/>
      <c r="C386" s="13"/>
      <c r="D386" s="18" t="str">
        <f>IF($C386="","",IF($H$1="","",EDATE($C386,$H$1)))</f>
        <v/>
      </c>
      <c r="E386" s="12"/>
    </row>
    <row r="387" spans="1:5" x14ac:dyDescent="0.25">
      <c r="A387" s="12"/>
      <c r="B387" s="12"/>
      <c r="C387" s="13"/>
      <c r="D387" s="18" t="str">
        <f>IF($C387="","",IF($H$1="","",EDATE($C387,$H$1)))</f>
        <v/>
      </c>
      <c r="E387" s="12"/>
    </row>
    <row r="388" spans="1:5" x14ac:dyDescent="0.25">
      <c r="A388" s="12"/>
      <c r="B388" s="12"/>
      <c r="C388" s="13"/>
      <c r="D388" s="18" t="str">
        <f>IF($C388="","",IF($H$1="","",EDATE($C388,$H$1)))</f>
        <v/>
      </c>
      <c r="E388" s="12"/>
    </row>
    <row r="389" spans="1:5" x14ac:dyDescent="0.25">
      <c r="A389" s="12"/>
      <c r="B389" s="12"/>
      <c r="C389" s="13"/>
      <c r="D389" s="18" t="str">
        <f>IF($C389="","",IF($H$1="","",EDATE($C389,$H$1)))</f>
        <v/>
      </c>
      <c r="E389" s="12"/>
    </row>
    <row r="390" spans="1:5" x14ac:dyDescent="0.25">
      <c r="A390" s="12"/>
      <c r="B390" s="12"/>
      <c r="C390" s="13"/>
      <c r="D390" s="18" t="str">
        <f>IF($C390="","",IF($H$1="","",EDATE($C390,$H$1)))</f>
        <v/>
      </c>
      <c r="E390" s="12"/>
    </row>
    <row r="391" spans="1:5" x14ac:dyDescent="0.25">
      <c r="A391" s="12"/>
      <c r="B391" s="12"/>
      <c r="C391" s="13"/>
      <c r="D391" s="18" t="str">
        <f>IF($C391="","",IF($H$1="","",EDATE($C391,$H$1)))</f>
        <v/>
      </c>
      <c r="E391" s="12"/>
    </row>
    <row r="392" spans="1:5" x14ac:dyDescent="0.25">
      <c r="A392" s="12"/>
      <c r="B392" s="12"/>
      <c r="C392" s="13"/>
      <c r="D392" s="18" t="str">
        <f>IF($C392="","",IF($H$1="","",EDATE($C392,$H$1)))</f>
        <v/>
      </c>
      <c r="E392" s="12"/>
    </row>
    <row r="393" spans="1:5" x14ac:dyDescent="0.25">
      <c r="A393" s="12"/>
      <c r="B393" s="12"/>
      <c r="C393" s="13"/>
      <c r="D393" s="18" t="str">
        <f>IF($C393="","",IF($H$1="","",EDATE($C393,$H$1)))</f>
        <v/>
      </c>
      <c r="E393" s="12"/>
    </row>
    <row r="394" spans="1:5" x14ac:dyDescent="0.25">
      <c r="A394" s="12"/>
      <c r="B394" s="12"/>
      <c r="C394" s="13"/>
      <c r="D394" s="18" t="str">
        <f>IF($C394="","",IF($H$1="","",EDATE($C394,$H$1)))</f>
        <v/>
      </c>
      <c r="E394" s="12"/>
    </row>
    <row r="395" spans="1:5" x14ac:dyDescent="0.25">
      <c r="A395" s="12"/>
      <c r="B395" s="12"/>
      <c r="C395" s="13"/>
      <c r="D395" s="18" t="str">
        <f>IF($C395="","",IF($H$1="","",EDATE($C395,$H$1)))</f>
        <v/>
      </c>
      <c r="E395" s="12"/>
    </row>
    <row r="396" spans="1:5" x14ac:dyDescent="0.25">
      <c r="A396" s="12"/>
      <c r="B396" s="12"/>
      <c r="C396" s="13"/>
      <c r="D396" s="18" t="str">
        <f>IF($C396="","",IF($H$1="","",EDATE($C396,$H$1)))</f>
        <v/>
      </c>
      <c r="E396" s="12"/>
    </row>
    <row r="397" spans="1:5" x14ac:dyDescent="0.25">
      <c r="A397" s="12"/>
      <c r="B397" s="12"/>
      <c r="C397" s="13"/>
      <c r="D397" s="18" t="str">
        <f>IF($C397="","",IF($H$1="","",EDATE($C397,$H$1)))</f>
        <v/>
      </c>
      <c r="E397" s="12"/>
    </row>
    <row r="398" spans="1:5" x14ac:dyDescent="0.25">
      <c r="A398" s="12"/>
      <c r="B398" s="12"/>
      <c r="C398" s="13"/>
      <c r="D398" s="18" t="str">
        <f>IF($C398="","",IF($H$1="","",EDATE($C398,$H$1)))</f>
        <v/>
      </c>
      <c r="E398" s="12"/>
    </row>
    <row r="399" spans="1:5" x14ac:dyDescent="0.25">
      <c r="A399" s="12"/>
      <c r="B399" s="12"/>
      <c r="C399" s="13"/>
      <c r="D399" s="18" t="str">
        <f>IF($C399="","",IF($H$1="","",EDATE($C399,$H$1)))</f>
        <v/>
      </c>
      <c r="E399" s="12"/>
    </row>
    <row r="400" spans="1:5" x14ac:dyDescent="0.25">
      <c r="A400" s="12"/>
      <c r="B400" s="12"/>
      <c r="C400" s="13"/>
      <c r="D400" s="18" t="str">
        <f>IF($C400="","",IF($H$1="","",EDATE($C400,$H$1)))</f>
        <v/>
      </c>
      <c r="E400" s="12"/>
    </row>
    <row r="401" spans="1:5" x14ac:dyDescent="0.25">
      <c r="A401" s="12"/>
      <c r="B401" s="12"/>
      <c r="C401" s="13"/>
      <c r="D401" s="18" t="str">
        <f>IF($C401="","",IF($H$1="","",EDATE($C401,$H$1)))</f>
        <v/>
      </c>
      <c r="E401" s="12"/>
    </row>
    <row r="402" spans="1:5" x14ac:dyDescent="0.25">
      <c r="A402" s="12"/>
      <c r="B402" s="12"/>
      <c r="C402" s="13"/>
      <c r="D402" s="18" t="str">
        <f>IF($C402="","",IF($H$1="","",EDATE($C402,$H$1)))</f>
        <v/>
      </c>
      <c r="E402" s="12"/>
    </row>
    <row r="403" spans="1:5" x14ac:dyDescent="0.25">
      <c r="A403" s="12"/>
      <c r="B403" s="12"/>
      <c r="C403" s="13"/>
      <c r="D403" s="18" t="str">
        <f>IF($C403="","",IF($H$1="","",EDATE($C403,$H$1)))</f>
        <v/>
      </c>
      <c r="E403" s="12"/>
    </row>
    <row r="404" spans="1:5" x14ac:dyDescent="0.25">
      <c r="A404" s="12"/>
      <c r="B404" s="12"/>
      <c r="C404" s="13"/>
      <c r="D404" s="18" t="str">
        <f>IF($C404="","",IF($H$1="","",EDATE($C404,$H$1)))</f>
        <v/>
      </c>
      <c r="E404" s="12"/>
    </row>
    <row r="405" spans="1:5" x14ac:dyDescent="0.25">
      <c r="A405" s="12"/>
      <c r="B405" s="12"/>
      <c r="C405" s="13"/>
      <c r="D405" s="18" t="str">
        <f>IF($C405="","",IF($H$1="","",EDATE($C405,$H$1)))</f>
        <v/>
      </c>
      <c r="E405" s="12"/>
    </row>
    <row r="406" spans="1:5" x14ac:dyDescent="0.25">
      <c r="A406" s="12"/>
      <c r="B406" s="12"/>
      <c r="C406" s="13"/>
      <c r="D406" s="18" t="str">
        <f>IF($C406="","",IF($H$1="","",EDATE($C406,$H$1)))</f>
        <v/>
      </c>
      <c r="E406" s="12"/>
    </row>
    <row r="407" spans="1:5" x14ac:dyDescent="0.25">
      <c r="A407" s="12"/>
      <c r="B407" s="12"/>
      <c r="C407" s="13"/>
      <c r="D407" s="18" t="str">
        <f>IF($C407="","",IF($H$1="","",EDATE($C407,$H$1)))</f>
        <v/>
      </c>
      <c r="E407" s="12"/>
    </row>
    <row r="408" spans="1:5" x14ac:dyDescent="0.25">
      <c r="A408" s="12"/>
      <c r="B408" s="12"/>
      <c r="C408" s="13"/>
      <c r="D408" s="18" t="str">
        <f>IF($C408="","",IF($H$1="","",EDATE($C408,$H$1)))</f>
        <v/>
      </c>
      <c r="E408" s="12"/>
    </row>
    <row r="409" spans="1:5" x14ac:dyDescent="0.25">
      <c r="A409" s="12"/>
      <c r="B409" s="12"/>
      <c r="C409" s="13"/>
      <c r="D409" s="18" t="str">
        <f>IF($C409="","",IF($H$1="","",EDATE($C409,$H$1)))</f>
        <v/>
      </c>
      <c r="E409" s="12"/>
    </row>
    <row r="410" spans="1:5" x14ac:dyDescent="0.25">
      <c r="A410" s="12"/>
      <c r="B410" s="12"/>
      <c r="C410" s="13"/>
      <c r="D410" s="18" t="str">
        <f>IF($C410="","",IF($H$1="","",EDATE($C410,$H$1)))</f>
        <v/>
      </c>
      <c r="E410" s="12"/>
    </row>
    <row r="411" spans="1:5" x14ac:dyDescent="0.25">
      <c r="A411" s="12"/>
      <c r="B411" s="12"/>
      <c r="C411" s="13"/>
      <c r="D411" s="18" t="str">
        <f>IF($C411="","",IF($H$1="","",EDATE($C411,$H$1)))</f>
        <v/>
      </c>
      <c r="E411" s="12"/>
    </row>
    <row r="412" spans="1:5" x14ac:dyDescent="0.25">
      <c r="A412" s="12"/>
      <c r="B412" s="12"/>
      <c r="C412" s="13"/>
      <c r="D412" s="18" t="str">
        <f>IF($C412="","",IF($H$1="","",EDATE($C412,$H$1)))</f>
        <v/>
      </c>
      <c r="E412" s="12"/>
    </row>
    <row r="413" spans="1:5" x14ac:dyDescent="0.25">
      <c r="A413" s="12"/>
      <c r="B413" s="12"/>
      <c r="C413" s="13"/>
      <c r="D413" s="18" t="str">
        <f>IF($C413="","",IF($H$1="","",EDATE($C413,$H$1)))</f>
        <v/>
      </c>
      <c r="E413" s="12"/>
    </row>
    <row r="414" spans="1:5" x14ac:dyDescent="0.25">
      <c r="A414" s="12"/>
      <c r="B414" s="12"/>
      <c r="C414" s="13"/>
      <c r="D414" s="18" t="str">
        <f>IF($C414="","",IF($H$1="","",EDATE($C414,$H$1)))</f>
        <v/>
      </c>
      <c r="E414" s="12"/>
    </row>
    <row r="415" spans="1:5" x14ac:dyDescent="0.25">
      <c r="A415" s="12"/>
      <c r="B415" s="12"/>
      <c r="C415" s="13"/>
      <c r="D415" s="18" t="str">
        <f>IF($C415="","",IF($H$1="","",EDATE($C415,$H$1)))</f>
        <v/>
      </c>
      <c r="E415" s="12"/>
    </row>
    <row r="416" spans="1:5" x14ac:dyDescent="0.25">
      <c r="A416" s="12"/>
      <c r="B416" s="12"/>
      <c r="C416" s="13"/>
      <c r="D416" s="18" t="str">
        <f>IF($C416="","",IF($H$1="","",EDATE($C416,$H$1)))</f>
        <v/>
      </c>
      <c r="E416" s="12"/>
    </row>
    <row r="417" spans="1:5" x14ac:dyDescent="0.25">
      <c r="A417" s="12"/>
      <c r="B417" s="12"/>
      <c r="C417" s="13"/>
      <c r="D417" s="18" t="str">
        <f>IF($C417="","",IF($H$1="","",EDATE($C417,$H$1)))</f>
        <v/>
      </c>
      <c r="E417" s="12"/>
    </row>
    <row r="418" spans="1:5" x14ac:dyDescent="0.25">
      <c r="A418" s="12"/>
      <c r="B418" s="12"/>
      <c r="C418" s="13"/>
      <c r="D418" s="18" t="str">
        <f>IF($C418="","",IF($H$1="","",EDATE($C418,$H$1)))</f>
        <v/>
      </c>
      <c r="E418" s="12"/>
    </row>
    <row r="419" spans="1:5" x14ac:dyDescent="0.25">
      <c r="A419" s="12"/>
      <c r="B419" s="12"/>
      <c r="C419" s="13"/>
      <c r="D419" s="18" t="str">
        <f>IF($C419="","",IF($H$1="","",EDATE($C419,$H$1)))</f>
        <v/>
      </c>
      <c r="E419" s="12"/>
    </row>
    <row r="420" spans="1:5" x14ac:dyDescent="0.25">
      <c r="A420" s="12"/>
      <c r="B420" s="12"/>
      <c r="C420" s="13"/>
      <c r="D420" s="18" t="str">
        <f>IF($C420="","",IF($H$1="","",EDATE($C420,$H$1)))</f>
        <v/>
      </c>
      <c r="E420" s="12"/>
    </row>
    <row r="421" spans="1:5" x14ac:dyDescent="0.25">
      <c r="A421" s="12"/>
      <c r="B421" s="12"/>
      <c r="C421" s="13"/>
      <c r="D421" s="18" t="str">
        <f>IF($C421="","",IF($H$1="","",EDATE($C421,$H$1)))</f>
        <v/>
      </c>
      <c r="E421" s="12"/>
    </row>
    <row r="422" spans="1:5" x14ac:dyDescent="0.25">
      <c r="A422" s="12"/>
      <c r="B422" s="12"/>
      <c r="C422" s="13"/>
      <c r="D422" s="18" t="str">
        <f>IF($C422="","",IF($H$1="","",EDATE($C422,$H$1)))</f>
        <v/>
      </c>
      <c r="E422" s="12"/>
    </row>
    <row r="423" spans="1:5" x14ac:dyDescent="0.25">
      <c r="A423" s="12"/>
      <c r="B423" s="12"/>
      <c r="C423" s="13"/>
      <c r="D423" s="18" t="str">
        <f>IF($C423="","",IF($H$1="","",EDATE($C423,$H$1)))</f>
        <v/>
      </c>
      <c r="E423" s="12"/>
    </row>
    <row r="424" spans="1:5" x14ac:dyDescent="0.25">
      <c r="A424" s="12"/>
      <c r="B424" s="12"/>
      <c r="C424" s="13"/>
      <c r="D424" s="18" t="str">
        <f>IF($C424="","",IF($H$1="","",EDATE($C424,$H$1)))</f>
        <v/>
      </c>
      <c r="E424" s="12"/>
    </row>
    <row r="425" spans="1:5" x14ac:dyDescent="0.25">
      <c r="A425" s="12"/>
      <c r="B425" s="12"/>
      <c r="C425" s="13"/>
      <c r="D425" s="18" t="str">
        <f>IF($C425="","",IF($H$1="","",EDATE($C425,$H$1)))</f>
        <v/>
      </c>
      <c r="E425" s="12"/>
    </row>
    <row r="426" spans="1:5" x14ac:dyDescent="0.25">
      <c r="A426" s="12"/>
      <c r="B426" s="12"/>
      <c r="C426" s="13"/>
      <c r="D426" s="18" t="str">
        <f>IF($C426="","",IF($H$1="","",EDATE($C426,$H$1)))</f>
        <v/>
      </c>
      <c r="E426" s="12"/>
    </row>
    <row r="427" spans="1:5" x14ac:dyDescent="0.25">
      <c r="A427" s="12"/>
      <c r="B427" s="12"/>
      <c r="C427" s="13"/>
      <c r="D427" s="18" t="str">
        <f>IF($C427="","",IF($H$1="","",EDATE($C427,$H$1)))</f>
        <v/>
      </c>
      <c r="E427" s="12"/>
    </row>
    <row r="428" spans="1:5" x14ac:dyDescent="0.25">
      <c r="A428" s="12"/>
      <c r="B428" s="12"/>
      <c r="C428" s="13"/>
      <c r="D428" s="18" t="str">
        <f>IF($C428="","",IF($H$1="","",EDATE($C428,$H$1)))</f>
        <v/>
      </c>
      <c r="E428" s="12"/>
    </row>
    <row r="429" spans="1:5" x14ac:dyDescent="0.25">
      <c r="A429" s="12"/>
      <c r="B429" s="12"/>
      <c r="C429" s="13"/>
      <c r="D429" s="18" t="str">
        <f>IF($C429="","",IF($H$1="","",EDATE($C429,$H$1)))</f>
        <v/>
      </c>
      <c r="E429" s="12"/>
    </row>
    <row r="430" spans="1:5" x14ac:dyDescent="0.25">
      <c r="A430" s="12"/>
      <c r="B430" s="12"/>
      <c r="C430" s="13"/>
      <c r="D430" s="18" t="str">
        <f>IF($C430="","",IF($H$1="","",EDATE($C430,$H$1)))</f>
        <v/>
      </c>
      <c r="E430" s="12"/>
    </row>
    <row r="431" spans="1:5" x14ac:dyDescent="0.25">
      <c r="A431" s="12"/>
      <c r="B431" s="12"/>
      <c r="C431" s="13"/>
      <c r="D431" s="18" t="str">
        <f>IF($C431="","",IF($H$1="","",EDATE($C431,$H$1)))</f>
        <v/>
      </c>
      <c r="E431" s="12"/>
    </row>
    <row r="432" spans="1:5" x14ac:dyDescent="0.25">
      <c r="A432" s="12"/>
      <c r="B432" s="12"/>
      <c r="C432" s="13"/>
      <c r="D432" s="18" t="str">
        <f>IF($C432="","",IF($H$1="","",EDATE($C432,$H$1)))</f>
        <v/>
      </c>
      <c r="E432" s="12"/>
    </row>
    <row r="433" spans="1:5" x14ac:dyDescent="0.25">
      <c r="A433" s="12"/>
      <c r="B433" s="12"/>
      <c r="C433" s="13"/>
      <c r="D433" s="18" t="str">
        <f>IF($C433="","",IF($H$1="","",EDATE($C433,$H$1)))</f>
        <v/>
      </c>
      <c r="E433" s="12"/>
    </row>
    <row r="434" spans="1:5" x14ac:dyDescent="0.25">
      <c r="A434" s="12"/>
      <c r="B434" s="12"/>
      <c r="C434" s="13"/>
      <c r="D434" s="18" t="str">
        <f>IF($C434="","",IF($H$1="","",EDATE($C434,$H$1)))</f>
        <v/>
      </c>
      <c r="E434" s="12"/>
    </row>
    <row r="435" spans="1:5" x14ac:dyDescent="0.25">
      <c r="A435" s="12"/>
      <c r="B435" s="12"/>
      <c r="C435" s="13"/>
      <c r="D435" s="18" t="str">
        <f>IF($C435="","",IF($H$1="","",EDATE($C435,$H$1)))</f>
        <v/>
      </c>
      <c r="E435" s="12"/>
    </row>
    <row r="436" spans="1:5" x14ac:dyDescent="0.25">
      <c r="A436" s="12"/>
      <c r="B436" s="12"/>
      <c r="C436" s="13"/>
      <c r="D436" s="18" t="str">
        <f>IF($C436="","",IF($H$1="","",EDATE($C436,$H$1)))</f>
        <v/>
      </c>
      <c r="E436" s="12"/>
    </row>
    <row r="437" spans="1:5" x14ac:dyDescent="0.25">
      <c r="A437" s="12"/>
      <c r="B437" s="12"/>
      <c r="C437" s="13"/>
      <c r="D437" s="18" t="str">
        <f>IF($C437="","",IF($H$1="","",EDATE($C437,$H$1)))</f>
        <v/>
      </c>
      <c r="E437" s="12"/>
    </row>
    <row r="438" spans="1:5" x14ac:dyDescent="0.25">
      <c r="A438" s="12"/>
      <c r="B438" s="12"/>
      <c r="C438" s="13"/>
      <c r="D438" s="18" t="str">
        <f>IF($C438="","",IF($H$1="","",EDATE($C438,$H$1)))</f>
        <v/>
      </c>
      <c r="E438" s="12"/>
    </row>
    <row r="439" spans="1:5" x14ac:dyDescent="0.25">
      <c r="A439" s="12"/>
      <c r="B439" s="12"/>
      <c r="C439" s="13"/>
      <c r="D439" s="18" t="str">
        <f>IF($C439="","",IF($H$1="","",EDATE($C439,$H$1)))</f>
        <v/>
      </c>
      <c r="E439" s="12"/>
    </row>
    <row r="440" spans="1:5" x14ac:dyDescent="0.25">
      <c r="A440" s="12"/>
      <c r="B440" s="12"/>
      <c r="C440" s="13"/>
      <c r="D440" s="18" t="str">
        <f>IF($C440="","",IF($H$1="","",EDATE($C440,$H$1)))</f>
        <v/>
      </c>
      <c r="E440" s="12"/>
    </row>
    <row r="441" spans="1:5" x14ac:dyDescent="0.25">
      <c r="A441" s="12"/>
      <c r="B441" s="12"/>
      <c r="C441" s="13"/>
      <c r="D441" s="18" t="str">
        <f>IF($C441="","",IF($H$1="","",EDATE($C441,$H$1)))</f>
        <v/>
      </c>
      <c r="E441" s="12"/>
    </row>
    <row r="442" spans="1:5" x14ac:dyDescent="0.25">
      <c r="A442" s="12"/>
      <c r="B442" s="12"/>
      <c r="C442" s="13"/>
      <c r="D442" s="18" t="str">
        <f>IF($C442="","",IF($H$1="","",EDATE($C442,$H$1)))</f>
        <v/>
      </c>
      <c r="E442" s="12"/>
    </row>
    <row r="443" spans="1:5" x14ac:dyDescent="0.25">
      <c r="A443" s="12"/>
      <c r="B443" s="12"/>
      <c r="C443" s="13"/>
      <c r="D443" s="18" t="str">
        <f>IF($C443="","",IF($H$1="","",EDATE($C443,$H$1)))</f>
        <v/>
      </c>
      <c r="E443" s="12"/>
    </row>
    <row r="444" spans="1:5" x14ac:dyDescent="0.25">
      <c r="A444" s="12"/>
      <c r="B444" s="12"/>
      <c r="C444" s="13"/>
      <c r="D444" s="18" t="str">
        <f>IF($C444="","",IF($H$1="","",EDATE($C444,$H$1)))</f>
        <v/>
      </c>
      <c r="E444" s="12"/>
    </row>
    <row r="445" spans="1:5" x14ac:dyDescent="0.25">
      <c r="A445" s="12"/>
      <c r="B445" s="12"/>
      <c r="C445" s="13"/>
      <c r="D445" s="18" t="str">
        <f>IF($C445="","",IF($H$1="","",EDATE($C445,$H$1)))</f>
        <v/>
      </c>
      <c r="E445" s="12"/>
    </row>
    <row r="446" spans="1:5" x14ac:dyDescent="0.25">
      <c r="A446" s="12"/>
      <c r="B446" s="12"/>
      <c r="C446" s="13"/>
      <c r="D446" s="18" t="str">
        <f>IF($C446="","",IF($H$1="","",EDATE($C446,$H$1)))</f>
        <v/>
      </c>
      <c r="E446" s="12"/>
    </row>
    <row r="447" spans="1:5" x14ac:dyDescent="0.25">
      <c r="A447" s="12"/>
      <c r="B447" s="12"/>
      <c r="C447" s="13"/>
      <c r="D447" s="18" t="str">
        <f>IF($C447="","",IF($H$1="","",EDATE($C447,$H$1)))</f>
        <v/>
      </c>
      <c r="E447" s="12"/>
    </row>
    <row r="448" spans="1:5" x14ac:dyDescent="0.25">
      <c r="A448" s="12"/>
      <c r="B448" s="12"/>
      <c r="C448" s="13"/>
      <c r="D448" s="18" t="str">
        <f>IF($C448="","",IF($H$1="","",EDATE($C448,$H$1)))</f>
        <v/>
      </c>
      <c r="E448" s="12"/>
    </row>
    <row r="449" spans="1:5" x14ac:dyDescent="0.25">
      <c r="A449" s="12"/>
      <c r="B449" s="12"/>
      <c r="C449" s="13"/>
      <c r="D449" s="18" t="str">
        <f>IF($C449="","",IF($H$1="","",EDATE($C449,$H$1)))</f>
        <v/>
      </c>
      <c r="E449" s="12"/>
    </row>
    <row r="450" spans="1:5" x14ac:dyDescent="0.25">
      <c r="A450" s="12"/>
      <c r="B450" s="12"/>
      <c r="C450" s="13"/>
      <c r="D450" s="18" t="str">
        <f>IF($C450="","",IF($H$1="","",EDATE($C450,$H$1)))</f>
        <v/>
      </c>
      <c r="E450" s="12"/>
    </row>
    <row r="451" spans="1:5" x14ac:dyDescent="0.25">
      <c r="A451" s="12"/>
      <c r="B451" s="12"/>
      <c r="C451" s="13"/>
      <c r="D451" s="18" t="str">
        <f>IF($C451="","",IF($H$1="","",EDATE($C451,$H$1)))</f>
        <v/>
      </c>
      <c r="E451" s="12"/>
    </row>
    <row r="452" spans="1:5" x14ac:dyDescent="0.25">
      <c r="A452" s="12"/>
      <c r="B452" s="12"/>
      <c r="C452" s="13"/>
      <c r="D452" s="18" t="str">
        <f>IF($C452="","",IF($H$1="","",EDATE($C452,$H$1)))</f>
        <v/>
      </c>
      <c r="E452" s="12"/>
    </row>
    <row r="453" spans="1:5" x14ac:dyDescent="0.25">
      <c r="A453" s="12"/>
      <c r="B453" s="12"/>
      <c r="C453" s="13"/>
      <c r="D453" s="18" t="str">
        <f>IF($C453="","",IF($H$1="","",EDATE($C453,$H$1)))</f>
        <v/>
      </c>
      <c r="E453" s="12"/>
    </row>
    <row r="454" spans="1:5" x14ac:dyDescent="0.25">
      <c r="A454" s="12"/>
      <c r="B454" s="12"/>
      <c r="C454" s="13"/>
      <c r="D454" s="18" t="str">
        <f>IF($C454="","",IF($H$1="","",EDATE($C454,$H$1)))</f>
        <v/>
      </c>
      <c r="E454" s="12"/>
    </row>
    <row r="455" spans="1:5" x14ac:dyDescent="0.25">
      <c r="A455" s="12"/>
      <c r="B455" s="12"/>
      <c r="C455" s="13"/>
      <c r="D455" s="18" t="str">
        <f>IF($C455="","",IF($H$1="","",EDATE($C455,$H$1)))</f>
        <v/>
      </c>
      <c r="E455" s="12"/>
    </row>
    <row r="456" spans="1:5" x14ac:dyDescent="0.25">
      <c r="A456" s="12"/>
      <c r="B456" s="12"/>
      <c r="C456" s="13"/>
      <c r="D456" s="18" t="str">
        <f>IF($C456="","",IF($H$1="","",EDATE($C456,$H$1)))</f>
        <v/>
      </c>
      <c r="E456" s="12"/>
    </row>
    <row r="457" spans="1:5" x14ac:dyDescent="0.25">
      <c r="A457" s="12"/>
      <c r="B457" s="12"/>
      <c r="C457" s="13"/>
      <c r="D457" s="18" t="str">
        <f>IF($C457="","",IF($H$1="","",EDATE($C457,$H$1)))</f>
        <v/>
      </c>
      <c r="E457" s="12"/>
    </row>
    <row r="458" spans="1:5" x14ac:dyDescent="0.25">
      <c r="A458" s="12"/>
      <c r="B458" s="12"/>
      <c r="C458" s="13"/>
      <c r="D458" s="18" t="str">
        <f>IF($C458="","",IF($H$1="","",EDATE($C458,$H$1)))</f>
        <v/>
      </c>
      <c r="E458" s="12"/>
    </row>
    <row r="459" spans="1:5" x14ac:dyDescent="0.25">
      <c r="A459" s="12"/>
      <c r="B459" s="12"/>
      <c r="C459" s="13"/>
      <c r="D459" s="18" t="str">
        <f>IF($C459="","",IF($H$1="","",EDATE($C459,$H$1)))</f>
        <v/>
      </c>
      <c r="E459" s="12"/>
    </row>
    <row r="460" spans="1:5" x14ac:dyDescent="0.25">
      <c r="A460" s="12"/>
      <c r="B460" s="12"/>
      <c r="C460" s="13"/>
      <c r="D460" s="18" t="str">
        <f>IF($C460="","",IF($H$1="","",EDATE($C460,$H$1)))</f>
        <v/>
      </c>
      <c r="E460" s="12"/>
    </row>
    <row r="461" spans="1:5" x14ac:dyDescent="0.25">
      <c r="A461" s="12"/>
      <c r="B461" s="12"/>
      <c r="C461" s="13"/>
      <c r="D461" s="18" t="str">
        <f>IF($C461="","",IF($H$1="","",EDATE($C461,$H$1)))</f>
        <v/>
      </c>
      <c r="E461" s="12"/>
    </row>
    <row r="462" spans="1:5" x14ac:dyDescent="0.25">
      <c r="A462" s="12"/>
      <c r="B462" s="12"/>
      <c r="C462" s="13"/>
      <c r="D462" s="18" t="str">
        <f>IF($C462="","",IF($H$1="","",EDATE($C462,$H$1)))</f>
        <v/>
      </c>
      <c r="E462" s="12"/>
    </row>
    <row r="463" spans="1:5" x14ac:dyDescent="0.25">
      <c r="A463" s="12"/>
      <c r="B463" s="12"/>
      <c r="C463" s="13"/>
      <c r="D463" s="18" t="str">
        <f>IF($C463="","",IF($H$1="","",EDATE($C463,$H$1)))</f>
        <v/>
      </c>
      <c r="E463" s="12"/>
    </row>
    <row r="464" spans="1:5" x14ac:dyDescent="0.25">
      <c r="A464" s="12"/>
      <c r="B464" s="12"/>
      <c r="C464" s="13"/>
      <c r="D464" s="18" t="str">
        <f>IF($C464="","",IF($H$1="","",EDATE($C464,$H$1)))</f>
        <v/>
      </c>
      <c r="E464" s="12"/>
    </row>
    <row r="465" spans="1:5" x14ac:dyDescent="0.25">
      <c r="A465" s="12"/>
      <c r="B465" s="12"/>
      <c r="C465" s="13"/>
      <c r="D465" s="18" t="str">
        <f>IF($C465="","",IF($H$1="","",EDATE($C465,$H$1)))</f>
        <v/>
      </c>
      <c r="E465" s="12"/>
    </row>
    <row r="466" spans="1:5" x14ac:dyDescent="0.25">
      <c r="A466" s="12"/>
      <c r="B466" s="12"/>
      <c r="C466" s="13"/>
      <c r="D466" s="18" t="str">
        <f>IF($C466="","",IF($H$1="","",EDATE($C466,$H$1)))</f>
        <v/>
      </c>
      <c r="E466" s="12"/>
    </row>
    <row r="467" spans="1:5" x14ac:dyDescent="0.25">
      <c r="A467" s="12"/>
      <c r="B467" s="12"/>
      <c r="C467" s="13"/>
      <c r="D467" s="18" t="str">
        <f>IF($C467="","",IF($H$1="","",EDATE($C467,$H$1)))</f>
        <v/>
      </c>
      <c r="E467" s="12"/>
    </row>
    <row r="468" spans="1:5" x14ac:dyDescent="0.25">
      <c r="A468" s="12"/>
      <c r="B468" s="12"/>
      <c r="C468" s="13"/>
      <c r="D468" s="18" t="str">
        <f>IF($C468="","",IF($H$1="","",EDATE($C468,$H$1)))</f>
        <v/>
      </c>
      <c r="E468" s="12"/>
    </row>
    <row r="469" spans="1:5" x14ac:dyDescent="0.25">
      <c r="A469" s="12"/>
      <c r="B469" s="12"/>
      <c r="C469" s="13"/>
      <c r="D469" s="18" t="str">
        <f>IF($C469="","",IF($H$1="","",EDATE($C469,$H$1)))</f>
        <v/>
      </c>
      <c r="E469" s="12"/>
    </row>
    <row r="470" spans="1:5" x14ac:dyDescent="0.25">
      <c r="A470" s="12"/>
      <c r="B470" s="12"/>
      <c r="C470" s="13"/>
      <c r="D470" s="18" t="str">
        <f>IF($C470="","",IF($H$1="","",EDATE($C470,$H$1)))</f>
        <v/>
      </c>
      <c r="E470" s="12"/>
    </row>
    <row r="471" spans="1:5" x14ac:dyDescent="0.25">
      <c r="A471" s="12"/>
      <c r="B471" s="12"/>
      <c r="C471" s="13"/>
      <c r="D471" s="18" t="str">
        <f>IF($C471="","",IF($H$1="","",EDATE($C471,$H$1)))</f>
        <v/>
      </c>
      <c r="E471" s="12"/>
    </row>
    <row r="472" spans="1:5" x14ac:dyDescent="0.25">
      <c r="A472" s="12"/>
      <c r="B472" s="12"/>
      <c r="C472" s="13"/>
      <c r="D472" s="18" t="str">
        <f>IF($C472="","",IF($H$1="","",EDATE($C472,$H$1)))</f>
        <v/>
      </c>
      <c r="E472" s="12"/>
    </row>
    <row r="473" spans="1:5" x14ac:dyDescent="0.25">
      <c r="A473" s="12"/>
      <c r="B473" s="12"/>
      <c r="C473" s="13"/>
      <c r="D473" s="18" t="str">
        <f>IF($C473="","",IF($H$1="","",EDATE($C473,$H$1)))</f>
        <v/>
      </c>
      <c r="E473" s="12"/>
    </row>
    <row r="474" spans="1:5" x14ac:dyDescent="0.25">
      <c r="A474" s="12"/>
      <c r="B474" s="12"/>
      <c r="C474" s="13"/>
      <c r="D474" s="18" t="str">
        <f>IF($C474="","",IF($H$1="","",EDATE($C474,$H$1)))</f>
        <v/>
      </c>
      <c r="E474" s="12"/>
    </row>
    <row r="475" spans="1:5" x14ac:dyDescent="0.25">
      <c r="A475" s="12"/>
      <c r="B475" s="12"/>
      <c r="C475" s="13"/>
      <c r="D475" s="18" t="str">
        <f>IF($C475="","",IF($H$1="","",EDATE($C475,$H$1)))</f>
        <v/>
      </c>
      <c r="E475" s="12"/>
    </row>
    <row r="476" spans="1:5" x14ac:dyDescent="0.25">
      <c r="A476" s="12"/>
      <c r="B476" s="12"/>
      <c r="C476" s="13"/>
      <c r="D476" s="18" t="str">
        <f>IF($C476="","",IF($H$1="","",EDATE($C476,$H$1)))</f>
        <v/>
      </c>
      <c r="E476" s="12"/>
    </row>
    <row r="477" spans="1:5" x14ac:dyDescent="0.25">
      <c r="A477" s="12"/>
      <c r="B477" s="12"/>
      <c r="C477" s="13"/>
      <c r="D477" s="18" t="str">
        <f>IF($C477="","",IF($H$1="","",EDATE($C477,$H$1)))</f>
        <v/>
      </c>
      <c r="E477" s="12"/>
    </row>
    <row r="478" spans="1:5" x14ac:dyDescent="0.25">
      <c r="A478" s="12"/>
      <c r="B478" s="12"/>
      <c r="C478" s="13"/>
      <c r="D478" s="18" t="str">
        <f>IF($C478="","",IF($H$1="","",EDATE($C478,$H$1)))</f>
        <v/>
      </c>
      <c r="E478" s="12"/>
    </row>
    <row r="479" spans="1:5" x14ac:dyDescent="0.25">
      <c r="A479" s="12"/>
      <c r="B479" s="12"/>
      <c r="C479" s="13"/>
      <c r="D479" s="18" t="str">
        <f>IF($C479="","",IF($H$1="","",EDATE($C479,$H$1)))</f>
        <v/>
      </c>
      <c r="E479" s="12"/>
    </row>
    <row r="480" spans="1:5" x14ac:dyDescent="0.25">
      <c r="A480" s="12"/>
      <c r="B480" s="12"/>
      <c r="C480" s="13"/>
      <c r="D480" s="18" t="str">
        <f>IF($C480="","",IF($H$1="","",EDATE($C480,$H$1)))</f>
        <v/>
      </c>
      <c r="E480" s="12"/>
    </row>
    <row r="481" spans="1:5" x14ac:dyDescent="0.25">
      <c r="A481" s="12"/>
      <c r="B481" s="12"/>
      <c r="C481" s="13"/>
      <c r="D481" s="18" t="str">
        <f>IF($C481="","",IF($H$1="","",EDATE($C481,$H$1)))</f>
        <v/>
      </c>
      <c r="E481" s="12"/>
    </row>
    <row r="482" spans="1:5" x14ac:dyDescent="0.25">
      <c r="A482" s="12"/>
      <c r="B482" s="12"/>
      <c r="C482" s="13"/>
      <c r="D482" s="18" t="str">
        <f>IF($C482="","",IF($H$1="","",EDATE($C482,$H$1)))</f>
        <v/>
      </c>
      <c r="E482" s="12"/>
    </row>
    <row r="483" spans="1:5" x14ac:dyDescent="0.25">
      <c r="A483" s="12"/>
      <c r="B483" s="12"/>
      <c r="C483" s="13"/>
      <c r="D483" s="18" t="str">
        <f>IF($C483="","",IF($H$1="","",EDATE($C483,$H$1)))</f>
        <v/>
      </c>
      <c r="E483" s="12"/>
    </row>
    <row r="484" spans="1:5" x14ac:dyDescent="0.25">
      <c r="A484" s="12"/>
      <c r="B484" s="12"/>
      <c r="C484" s="13"/>
      <c r="D484" s="18" t="str">
        <f>IF($C484="","",IF($H$1="","",EDATE($C484,$H$1)))</f>
        <v/>
      </c>
      <c r="E484" s="12"/>
    </row>
    <row r="485" spans="1:5" x14ac:dyDescent="0.25">
      <c r="A485" s="12"/>
      <c r="B485" s="12"/>
      <c r="C485" s="13"/>
      <c r="D485" s="18" t="str">
        <f>IF($C485="","",IF($H$1="","",EDATE($C485,$H$1)))</f>
        <v/>
      </c>
      <c r="E485" s="12"/>
    </row>
    <row r="486" spans="1:5" x14ac:dyDescent="0.25">
      <c r="A486" s="12"/>
      <c r="B486" s="12"/>
      <c r="C486" s="13"/>
      <c r="D486" s="18" t="str">
        <f>IF($C486="","",IF($H$1="","",EDATE($C486,$H$1)))</f>
        <v/>
      </c>
      <c r="E486" s="12"/>
    </row>
    <row r="487" spans="1:5" x14ac:dyDescent="0.25">
      <c r="A487" s="12"/>
      <c r="B487" s="12"/>
      <c r="C487" s="13"/>
      <c r="D487" s="18" t="str">
        <f>IF($C487="","",IF($H$1="","",EDATE($C487,$H$1)))</f>
        <v/>
      </c>
      <c r="E487" s="12"/>
    </row>
    <row r="488" spans="1:5" x14ac:dyDescent="0.25">
      <c r="A488" s="12"/>
      <c r="B488" s="12"/>
      <c r="C488" s="13"/>
      <c r="D488" s="18" t="str">
        <f>IF($C488="","",IF($H$1="","",EDATE($C488,$H$1)))</f>
        <v/>
      </c>
      <c r="E488" s="12"/>
    </row>
    <row r="489" spans="1:5" x14ac:dyDescent="0.25">
      <c r="A489" s="12"/>
      <c r="B489" s="12"/>
      <c r="C489" s="13"/>
      <c r="D489" s="18" t="str">
        <f>IF($C489="","",IF($H$1="","",EDATE($C489,$H$1)))</f>
        <v/>
      </c>
      <c r="E489" s="12"/>
    </row>
    <row r="490" spans="1:5" x14ac:dyDescent="0.25">
      <c r="A490" s="12"/>
      <c r="B490" s="12"/>
      <c r="C490" s="13"/>
      <c r="D490" s="18" t="str">
        <f>IF($C490="","",IF($H$1="","",EDATE($C490,$H$1)))</f>
        <v/>
      </c>
      <c r="E490" s="12"/>
    </row>
    <row r="491" spans="1:5" x14ac:dyDescent="0.25">
      <c r="A491" s="12"/>
      <c r="B491" s="12"/>
      <c r="C491" s="13"/>
      <c r="D491" s="18" t="str">
        <f>IF($C491="","",IF($H$1="","",EDATE($C491,$H$1)))</f>
        <v/>
      </c>
      <c r="E491" s="12"/>
    </row>
    <row r="492" spans="1:5" x14ac:dyDescent="0.25">
      <c r="A492" s="12"/>
      <c r="B492" s="12"/>
      <c r="C492" s="13"/>
      <c r="D492" s="18" t="str">
        <f>IF($C492="","",IF($H$1="","",EDATE($C492,$H$1)))</f>
        <v/>
      </c>
      <c r="E492" s="12"/>
    </row>
    <row r="493" spans="1:5" x14ac:dyDescent="0.25">
      <c r="A493" s="12"/>
      <c r="B493" s="12"/>
      <c r="C493" s="13"/>
      <c r="D493" s="18" t="str">
        <f>IF($C493="","",IF($H$1="","",EDATE($C493,$H$1)))</f>
        <v/>
      </c>
      <c r="E493" s="12"/>
    </row>
    <row r="494" spans="1:5" x14ac:dyDescent="0.25">
      <c r="A494" s="12"/>
      <c r="B494" s="12"/>
      <c r="C494" s="13"/>
      <c r="D494" s="18" t="str">
        <f>IF($C494="","",IF($H$1="","",EDATE($C494,$H$1)))</f>
        <v/>
      </c>
      <c r="E494" s="12"/>
    </row>
    <row r="495" spans="1:5" x14ac:dyDescent="0.25">
      <c r="A495" s="12"/>
      <c r="B495" s="12"/>
      <c r="C495" s="13"/>
      <c r="D495" s="18" t="str">
        <f>IF($C495="","",IF($H$1="","",EDATE($C495,$H$1)))</f>
        <v/>
      </c>
      <c r="E495" s="12"/>
    </row>
    <row r="496" spans="1:5" x14ac:dyDescent="0.25">
      <c r="A496" s="12"/>
      <c r="B496" s="12"/>
      <c r="C496" s="13"/>
      <c r="D496" s="18" t="str">
        <f>IF($C496="","",IF($H$1="","",EDATE($C496,$H$1)))</f>
        <v/>
      </c>
      <c r="E496" s="12"/>
    </row>
    <row r="497" spans="1:5" x14ac:dyDescent="0.25">
      <c r="A497" s="12"/>
      <c r="B497" s="12"/>
      <c r="C497" s="13"/>
      <c r="D497" s="18" t="str">
        <f>IF($C497="","",IF($H$1="","",EDATE($C497,$H$1)))</f>
        <v/>
      </c>
      <c r="E497" s="12"/>
    </row>
    <row r="498" spans="1:5" x14ac:dyDescent="0.25">
      <c r="A498" s="12"/>
      <c r="B498" s="12"/>
      <c r="C498" s="13"/>
      <c r="D498" s="18" t="str">
        <f>IF($C498="","",IF($H$1="","",EDATE($C498,$H$1)))</f>
        <v/>
      </c>
      <c r="E498" s="12"/>
    </row>
    <row r="499" spans="1:5" x14ac:dyDescent="0.25">
      <c r="A499" s="12"/>
      <c r="B499" s="12"/>
      <c r="C499" s="13"/>
      <c r="D499" s="18" t="str">
        <f>IF($C499="","",IF($H$1="","",EDATE($C499,$H$1)))</f>
        <v/>
      </c>
      <c r="E499" s="12"/>
    </row>
    <row r="500" spans="1:5" x14ac:dyDescent="0.25">
      <c r="A500" s="12"/>
      <c r="B500" s="12"/>
      <c r="C500" s="13"/>
      <c r="D500" s="18" t="str">
        <f>IF($C500="","",IF($H$1="","",EDATE($C500,$H$1)))</f>
        <v/>
      </c>
      <c r="E500" s="12"/>
    </row>
    <row r="501" spans="1:5" x14ac:dyDescent="0.25">
      <c r="A501" s="12"/>
      <c r="B501" s="12"/>
      <c r="C501" s="13"/>
      <c r="D501" s="18" t="str">
        <f>IF($C501="","",IF($H$1="","",EDATE($C501,$H$1)))</f>
        <v/>
      </c>
      <c r="E501" s="12"/>
    </row>
    <row r="502" spans="1:5" x14ac:dyDescent="0.25">
      <c r="A502" s="12"/>
      <c r="B502" s="12"/>
      <c r="C502" s="13"/>
      <c r="D502" s="18" t="str">
        <f>IF($C502="","",IF($H$1="","",EDATE($C502,$H$1)))</f>
        <v/>
      </c>
      <c r="E502" s="12"/>
    </row>
  </sheetData>
  <sheetProtection sheet="1" formatColumns="0" formatRows="0" sort="0" autoFilter="0"/>
  <autoFilter ref="A2:E502"/>
  <mergeCells count="1">
    <mergeCell ref="A1:E1"/>
  </mergeCells>
  <conditionalFormatting sqref="D3:D502">
    <cfRule type="expression" dxfId="6" priority="1">
      <formula>AND($D3&lt;&gt;"",$D3&lt;=TODAY())</formula>
    </cfRule>
  </conditionalFormatting>
  <dataValidations count="2">
    <dataValidation type="date" operator="greaterThan" allowBlank="1" showErrorMessage="1" errorTitle="Datum" error="Bitte ein Datum eingeben, z. B. 11.10.2026." sqref="C3:C502">
      <formula1>36525</formula1>
    </dataValidation>
    <dataValidation type="whole" allowBlank="1" showInputMessage="1" promptTitle="Ihr Kontrollintervall in Monaten" prompt="z. B. 6 – das Intervall legen Sie selbst fest" showErrorMessage="1" error="Bitte eine ganze Zahl von 1 bis 60 eingeben." sqref="H1">
      <formula1>1</formula1>
      <formula2>60</formula2>
    </dataValidation>
  </dataValidations>
  <printOptions horizontalCentered="1"/>
  <pageMargins left="0.4" right="0.4" top="0.6" bottom="0.6" header="0.3" footer="0.3"/>
  <pageSetup paperSize="9" orientation="landscape" fitToWidth="1" fitToHeight="0"/>
  <headerFooter>
    <oddHeader>&amp;L&amp;8Personen&amp;R&amp;8Fahrzeugschlüssel-Liste</oddHeader>
    <oddFooter>&amp;L&amp;8Muster ohne Gewähr. Die Vorlage ersetzt keine Rechtsberatung.&amp;R&amp;8Seite &amp;P von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FormatPr defaultRowHeight="15" outlineLevelRow="0" outlineLevelCol="0" x14ac:dyDescent="55"/>
  <cols>
    <col min="1" max="1" width="44" customWidth="1"/>
    <col min="2" max="2" width="14" customWidth="1"/>
  </cols>
  <sheetData>
    <row r="1" spans="1:1" x14ac:dyDescent="0.25">
      <c r="A1" s="19" t="s">
        <v>77</v>
      </c>
    </row>
    <row r="3" ht="22" customHeight="1" spans="1:2" x14ac:dyDescent="0.25">
      <c r="A3" t="s">
        <v>78</v>
      </c>
      <c r="B3" s="20">
        <f>COUNTA('Fahrzeuge'!$A$3:$A$502)</f>
        <v>3</v>
      </c>
    </row>
    <row r="4" ht="22" customHeight="1" spans="1:2" x14ac:dyDescent="0.25">
      <c r="A4" t="s">
        <v>79</v>
      </c>
      <c r="B4" s="20">
        <f>COUNTIF('Fahrzeuge'!$H$3:$H$502,"ausgegeben")</f>
        <v>2</v>
      </c>
    </row>
    <row r="5" ht="22" customHeight="1" spans="1:2" x14ac:dyDescent="0.25">
      <c r="A5" t="s">
        <v>80</v>
      </c>
      <c r="B5" s="20">
        <f>COUNTIF('Ausgaben'!$J$3:$J$502,"überfällig")</f>
        <v>1</v>
      </c>
    </row>
    <row r="6" ht="22" customHeight="1" spans="1:2" x14ac:dyDescent="0.25">
      <c r="A6" t="s">
        <v>81</v>
      </c>
      <c r="B6" s="20">
        <f>COUNTIF('Fahrzeuge'!$J$3:$J$502,"fällig")+COUNTIF('Fahrzeuge'!$J$3:$J$502,"in 30 Tagen")</f>
        <v>2</v>
      </c>
    </row>
    <row r="7" ht="22" customHeight="1" spans="1:2" x14ac:dyDescent="0.25">
      <c r="A7" t="s">
        <v>82</v>
      </c>
      <c r="B7" s="20">
        <f>COUNTIFS('Personen'!$D$3:$D$502,"&lt;="&amp;TODAY())</f>
        <v>0</v>
      </c>
    </row>
    <row r="9" spans="1:2" x14ac:dyDescent="0.25">
      <c r="A9" s="21" t="s">
        <v>83</v>
      </c>
      <c r="B9" s="21"/>
    </row>
    <row r="10" spans="1:2" x14ac:dyDescent="0.25">
      <c r="A10" s="21"/>
      <c r="B10" s="21"/>
    </row>
    <row r="12" spans="1:1" x14ac:dyDescent="0.25">
      <c r="A12" s="22" t="s">
        <v>23</v>
      </c>
    </row>
  </sheetData>
  <sheetProtection sheet="1" formatColumns="0" formatRows="0" sort="0" autoFilter="0"/>
  <mergeCells count="1">
    <mergeCell ref="A9:B10"/>
  </mergeCells>
  <conditionalFormatting sqref="B5">
    <cfRule type="expression" dxfId="7" priority="1">
      <formula>$B$5&gt;0</formula>
    </cfRule>
  </conditionalFormatting>
  <conditionalFormatting sqref="B7">
    <cfRule type="expression" dxfId="8" priority="2">
      <formula>$B$7&gt;0</formula>
    </cfRule>
  </conditionalFormatting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Anleitung</vt:lpstr>
      <vt:lpstr>Fahrzeuge</vt:lpstr>
      <vt:lpstr>Ausgaben</vt:lpstr>
      <vt:lpstr>Personen</vt:lpstr>
      <vt:lpstr>Übersicht</vt:lpstr>
    </vt:vector>
  </TitlesOfParts>
  <Company>Westrath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Log+Key</dc:creator>
  <dc:title>Fahrzeugschlüssel-Liste</dc:title>
  <dc:subject>Muster ohne Gewähr. Die Vorlage ersetzt keine Rechtsberatung.</dc:subject>
  <dc:description>Muster ohne Gewähr. Die Vorlage ersetzt keine Rechtsberatung.</dc:description>
  <dc:language>de-DE</dc:language>
  <cp:keywords>Fahrzeugschlüssel, Fuhrpark, Schlüsselverwaltung, Vorlage</cp:keywords>
  <cp:category/>
  <cp:lastModifiedBy>Log+Key</cp:lastModifiedBy>
  <dcterms:created xsi:type="dcterms:W3CDTF">2026-10-29T11:02:40Z</dcterms:created>
  <dcterms:modified xsi:type="dcterms:W3CDTF">2026-10-29T11:02:40Z</dcterms:modified>
</cp:coreProperties>
</file>